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p excel lmd fac economie\"/>
    </mc:Choice>
  </mc:AlternateContent>
  <bookViews>
    <workbookView xWindow="120" yWindow="135" windowWidth="21315" windowHeight="10005"/>
  </bookViews>
  <sheets>
    <sheet name="1er semestre" sheetId="1" r:id="rId1"/>
    <sheet name="2eme semestre" sheetId="2" r:id="rId2"/>
    <sheet name="Total" sheetId="3" r:id="rId3"/>
  </sheets>
  <calcPr calcId="152511"/>
</workbook>
</file>

<file path=xl/calcChain.xml><?xml version="1.0" encoding="utf-8"?>
<calcChain xmlns="http://schemas.openxmlformats.org/spreadsheetml/2006/main">
  <c r="L4" i="2" l="1"/>
  <c r="H6" i="2"/>
  <c r="I6" i="2"/>
  <c r="G6" i="2"/>
  <c r="J3" i="2"/>
  <c r="L3" i="2" s="1"/>
  <c r="J4" i="2"/>
  <c r="J5" i="2"/>
  <c r="L5" i="2" s="1"/>
  <c r="J2" i="2"/>
  <c r="J6" i="2" s="1"/>
  <c r="C6" i="2"/>
  <c r="D6" i="2"/>
  <c r="B6" i="2"/>
  <c r="E6" i="2" s="1"/>
  <c r="F4" i="2" s="1"/>
  <c r="E3" i="2"/>
  <c r="E4" i="2"/>
  <c r="E5" i="2"/>
  <c r="E2" i="2"/>
  <c r="L6" i="2" l="1"/>
  <c r="M3" i="2" s="1"/>
  <c r="F2" i="2"/>
  <c r="M5" i="2"/>
  <c r="F5" i="2"/>
  <c r="K4" i="2"/>
  <c r="F3" i="2"/>
  <c r="M4" i="2"/>
  <c r="K2" i="2"/>
  <c r="K5" i="2"/>
  <c r="K3" i="2"/>
  <c r="L2" i="2"/>
  <c r="M2" i="2" s="1"/>
  <c r="G6" i="1"/>
  <c r="H6" i="1"/>
  <c r="I6" i="1"/>
  <c r="J3" i="1"/>
  <c r="L3" i="1" s="1"/>
  <c r="J4" i="1"/>
  <c r="J5" i="1"/>
  <c r="J2" i="1"/>
  <c r="C6" i="1"/>
  <c r="D6" i="1"/>
  <c r="E6" i="1"/>
  <c r="B6" i="1"/>
  <c r="E3" i="1"/>
  <c r="F3" i="1" s="1"/>
  <c r="E4" i="1"/>
  <c r="F4" i="1" s="1"/>
  <c r="E5" i="1"/>
  <c r="F5" i="1" s="1"/>
  <c r="E2" i="1"/>
  <c r="L2" i="1" s="1"/>
  <c r="B2" i="3" l="1"/>
  <c r="B3" i="3"/>
  <c r="K5" i="1"/>
  <c r="F2" i="1"/>
  <c r="L5" i="1"/>
  <c r="L4" i="1"/>
  <c r="J6" i="1"/>
  <c r="K4" i="1" s="1"/>
  <c r="B4" i="3" l="1"/>
  <c r="L6" i="1"/>
  <c r="K2" i="1"/>
  <c r="B5" i="3"/>
  <c r="M5" i="1"/>
  <c r="K3" i="1"/>
  <c r="B6" i="3" l="1"/>
  <c r="M2" i="1"/>
  <c r="M3" i="1"/>
  <c r="M4" i="1"/>
  <c r="C3" i="3" l="1"/>
  <c r="C2" i="3"/>
  <c r="E3" i="3" s="1"/>
  <c r="E5" i="3" s="1"/>
  <c r="C5" i="3"/>
  <c r="C4" i="3"/>
</calcChain>
</file>

<file path=xl/sharedStrings.xml><?xml version="1.0" encoding="utf-8"?>
<sst xmlns="http://schemas.openxmlformats.org/spreadsheetml/2006/main" count="43" uniqueCount="33">
  <si>
    <t>Jan</t>
  </si>
  <si>
    <t>Fév</t>
  </si>
  <si>
    <t>Mar</t>
  </si>
  <si>
    <t xml:space="preserve">Total T1 </t>
  </si>
  <si>
    <t xml:space="preserve">Pétrole    </t>
  </si>
  <si>
    <t>Gaz</t>
  </si>
  <si>
    <t>Fer</t>
  </si>
  <si>
    <t>Cuivre</t>
  </si>
  <si>
    <t>Total</t>
  </si>
  <si>
    <t>%T1</t>
  </si>
  <si>
    <t>Avr</t>
  </si>
  <si>
    <t>Mai</t>
  </si>
  <si>
    <t>Jun</t>
  </si>
  <si>
    <t>Total T2</t>
  </si>
  <si>
    <t>%T2</t>
  </si>
  <si>
    <t>Total S1</t>
  </si>
  <si>
    <t>%S1</t>
  </si>
  <si>
    <t>Max %</t>
  </si>
  <si>
    <t xml:space="preserve">Jui </t>
  </si>
  <si>
    <t>Aou</t>
  </si>
  <si>
    <t>Sep</t>
  </si>
  <si>
    <t>Oct</t>
  </si>
  <si>
    <t>Nov</t>
  </si>
  <si>
    <t>Dec</t>
  </si>
  <si>
    <t xml:space="preserve">Total Année </t>
  </si>
  <si>
    <t>% Total</t>
  </si>
  <si>
    <t>Nom Max %</t>
  </si>
  <si>
    <t xml:space="preserve">Total T3 </t>
  </si>
  <si>
    <t>%T3</t>
  </si>
  <si>
    <t>Total T4</t>
  </si>
  <si>
    <t>%T4</t>
  </si>
  <si>
    <t>Total S2</t>
  </si>
  <si>
    <t>%S2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</si>
</sst>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10" fontId="1" fillId="4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08772965879265"/>
          <c:y val="2.8252405949256341E-2"/>
          <c:w val="0.78687401574803151"/>
          <c:h val="0.83261956838728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 semestre'!$B$1</c:f>
              <c:strCache>
                <c:ptCount val="1"/>
                <c:pt idx="0">
                  <c:v>Jan</c:v>
                </c:pt>
              </c:strCache>
            </c:strRef>
          </c:tx>
          <c:invertIfNegative val="0"/>
          <c:cat>
            <c:strRef>
              <c:f>'1er semestre'!$A$2:$A$5</c:f>
              <c:strCache>
                <c:ptCount val="4"/>
                <c:pt idx="0">
                  <c:v>Pétrole    </c:v>
                </c:pt>
                <c:pt idx="1">
                  <c:v>Gaz</c:v>
                </c:pt>
                <c:pt idx="2">
                  <c:v>Fer</c:v>
                </c:pt>
                <c:pt idx="3">
                  <c:v>Cuivre</c:v>
                </c:pt>
              </c:strCache>
            </c:strRef>
          </c:cat>
          <c:val>
            <c:numRef>
              <c:f>'1er semestre'!$B$2:$B$5</c:f>
              <c:numCache>
                <c:formatCode>General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15</c:v>
                </c:pt>
                <c:pt idx="3">
                  <c:v>25</c:v>
                </c:pt>
              </c:numCache>
            </c:numRef>
          </c:val>
        </c:ser>
        <c:ser>
          <c:idx val="1"/>
          <c:order val="1"/>
          <c:tx>
            <c:strRef>
              <c:f>'1er semestre'!$C$1</c:f>
              <c:strCache>
                <c:ptCount val="1"/>
                <c:pt idx="0">
                  <c:v>Fév</c:v>
                </c:pt>
              </c:strCache>
            </c:strRef>
          </c:tx>
          <c:invertIfNegative val="0"/>
          <c:cat>
            <c:strRef>
              <c:f>'1er semestre'!$A$2:$A$5</c:f>
              <c:strCache>
                <c:ptCount val="4"/>
                <c:pt idx="0">
                  <c:v>Pétrole    </c:v>
                </c:pt>
                <c:pt idx="1">
                  <c:v>Gaz</c:v>
                </c:pt>
                <c:pt idx="2">
                  <c:v>Fer</c:v>
                </c:pt>
                <c:pt idx="3">
                  <c:v>Cuivre</c:v>
                </c:pt>
              </c:strCache>
            </c:strRef>
          </c:cat>
          <c:val>
            <c:numRef>
              <c:f>'1er semestre'!$C$2:$C$5</c:f>
              <c:numCache>
                <c:formatCode>General</c:formatCode>
                <c:ptCount val="4"/>
                <c:pt idx="0">
                  <c:v>12</c:v>
                </c:pt>
                <c:pt idx="1">
                  <c:v>14</c:v>
                </c:pt>
                <c:pt idx="2">
                  <c:v>8</c:v>
                </c:pt>
                <c:pt idx="3">
                  <c:v>45</c:v>
                </c:pt>
              </c:numCache>
            </c:numRef>
          </c:val>
        </c:ser>
        <c:ser>
          <c:idx val="2"/>
          <c:order val="2"/>
          <c:tx>
            <c:strRef>
              <c:f>'1er semestre'!$D$1</c:f>
              <c:strCache>
                <c:ptCount val="1"/>
                <c:pt idx="0">
                  <c:v>Mar</c:v>
                </c:pt>
              </c:strCache>
            </c:strRef>
          </c:tx>
          <c:invertIfNegative val="0"/>
          <c:cat>
            <c:strRef>
              <c:f>'1er semestre'!$A$2:$A$5</c:f>
              <c:strCache>
                <c:ptCount val="4"/>
                <c:pt idx="0">
                  <c:v>Pétrole    </c:v>
                </c:pt>
                <c:pt idx="1">
                  <c:v>Gaz</c:v>
                </c:pt>
                <c:pt idx="2">
                  <c:v>Fer</c:v>
                </c:pt>
                <c:pt idx="3">
                  <c:v>Cuivre</c:v>
                </c:pt>
              </c:strCache>
            </c:strRef>
          </c:cat>
          <c:val>
            <c:numRef>
              <c:f>'1er semestre'!$D$2:$D$5</c:f>
              <c:numCache>
                <c:formatCode>General</c:formatCode>
                <c:ptCount val="4"/>
                <c:pt idx="0">
                  <c:v>10</c:v>
                </c:pt>
                <c:pt idx="1">
                  <c:v>25</c:v>
                </c:pt>
                <c:pt idx="2">
                  <c:v>8</c:v>
                </c:pt>
                <c:pt idx="3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0898560"/>
        <c:axId val="190899120"/>
        <c:axId val="0"/>
      </c:bar3DChart>
      <c:catAx>
        <c:axId val="190898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0899120"/>
        <c:crosses val="autoZero"/>
        <c:auto val="1"/>
        <c:lblAlgn val="ctr"/>
        <c:lblOffset val="100"/>
        <c:noMultiLvlLbl val="0"/>
      </c:catAx>
      <c:valAx>
        <c:axId val="190899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0898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9417979002624684E-2"/>
          <c:y val="0.13831291921843106"/>
          <c:w val="9.3915354330708661E-2"/>
          <c:h val="0.251151574803149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'1er semestre'!$G$1</c:f>
              <c:strCache>
                <c:ptCount val="1"/>
                <c:pt idx="0">
                  <c:v>Avr</c:v>
                </c:pt>
              </c:strCache>
            </c:strRef>
          </c:tx>
          <c:invertIfNegative val="0"/>
          <c:cat>
            <c:strRef>
              <c:f>'1er semestre'!$A$2:$A$5</c:f>
              <c:strCache>
                <c:ptCount val="4"/>
                <c:pt idx="0">
                  <c:v>Pétrole    </c:v>
                </c:pt>
                <c:pt idx="1">
                  <c:v>Gaz</c:v>
                </c:pt>
                <c:pt idx="2">
                  <c:v>Fer</c:v>
                </c:pt>
                <c:pt idx="3">
                  <c:v>Cuivre</c:v>
                </c:pt>
              </c:strCache>
            </c:strRef>
          </c:cat>
          <c:val>
            <c:numRef>
              <c:f>'1er semestre'!$G$2:$G$5</c:f>
              <c:numCache>
                <c:formatCode>General</c:formatCode>
                <c:ptCount val="4"/>
                <c:pt idx="0">
                  <c:v>14</c:v>
                </c:pt>
                <c:pt idx="1">
                  <c:v>18</c:v>
                </c:pt>
                <c:pt idx="2">
                  <c:v>9</c:v>
                </c:pt>
                <c:pt idx="3">
                  <c:v>19</c:v>
                </c:pt>
              </c:numCache>
            </c:numRef>
          </c:val>
        </c:ser>
        <c:ser>
          <c:idx val="1"/>
          <c:order val="1"/>
          <c:tx>
            <c:strRef>
              <c:f>'1er semestre'!$H$1</c:f>
              <c:strCache>
                <c:ptCount val="1"/>
                <c:pt idx="0">
                  <c:v>Mai</c:v>
                </c:pt>
              </c:strCache>
            </c:strRef>
          </c:tx>
          <c:invertIfNegative val="0"/>
          <c:cat>
            <c:strRef>
              <c:f>'1er semestre'!$A$2:$A$5</c:f>
              <c:strCache>
                <c:ptCount val="4"/>
                <c:pt idx="0">
                  <c:v>Pétrole    </c:v>
                </c:pt>
                <c:pt idx="1">
                  <c:v>Gaz</c:v>
                </c:pt>
                <c:pt idx="2">
                  <c:v>Fer</c:v>
                </c:pt>
                <c:pt idx="3">
                  <c:v>Cuivre</c:v>
                </c:pt>
              </c:strCache>
            </c:strRef>
          </c:cat>
          <c:val>
            <c:numRef>
              <c:f>'1er semestre'!$H$2:$H$5</c:f>
              <c:numCache>
                <c:formatCode>General</c:formatCode>
                <c:ptCount val="4"/>
                <c:pt idx="0">
                  <c:v>23</c:v>
                </c:pt>
                <c:pt idx="1">
                  <c:v>21</c:v>
                </c:pt>
                <c:pt idx="2">
                  <c:v>10</c:v>
                </c:pt>
                <c:pt idx="3">
                  <c:v>40</c:v>
                </c:pt>
              </c:numCache>
            </c:numRef>
          </c:val>
        </c:ser>
        <c:ser>
          <c:idx val="2"/>
          <c:order val="2"/>
          <c:tx>
            <c:strRef>
              <c:f>'1er semestre'!$I$1</c:f>
              <c:strCache>
                <c:ptCount val="1"/>
                <c:pt idx="0">
                  <c:v>Jun</c:v>
                </c:pt>
              </c:strCache>
            </c:strRef>
          </c:tx>
          <c:invertIfNegative val="0"/>
          <c:cat>
            <c:strRef>
              <c:f>'1er semestre'!$A$2:$A$5</c:f>
              <c:strCache>
                <c:ptCount val="4"/>
                <c:pt idx="0">
                  <c:v>Pétrole    </c:v>
                </c:pt>
                <c:pt idx="1">
                  <c:v>Gaz</c:v>
                </c:pt>
                <c:pt idx="2">
                  <c:v>Fer</c:v>
                </c:pt>
                <c:pt idx="3">
                  <c:v>Cuivre</c:v>
                </c:pt>
              </c:strCache>
            </c:strRef>
          </c:cat>
          <c:val>
            <c:numRef>
              <c:f>'1er semestre'!$I$2:$I$5</c:f>
              <c:numCache>
                <c:formatCode>General</c:formatCode>
                <c:ptCount val="4"/>
                <c:pt idx="0">
                  <c:v>9</c:v>
                </c:pt>
                <c:pt idx="1">
                  <c:v>19</c:v>
                </c:pt>
                <c:pt idx="2">
                  <c:v>8</c:v>
                </c:pt>
                <c:pt idx="3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083776"/>
        <c:axId val="192084336"/>
        <c:axId val="0"/>
      </c:bar3DChart>
      <c:catAx>
        <c:axId val="192083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2084336"/>
        <c:crosses val="autoZero"/>
        <c:auto val="1"/>
        <c:lblAlgn val="ctr"/>
        <c:lblOffset val="100"/>
        <c:noMultiLvlLbl val="0"/>
      </c:catAx>
      <c:valAx>
        <c:axId val="192084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20837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'2eme semestre'!$B$1</c:f>
              <c:strCache>
                <c:ptCount val="1"/>
                <c:pt idx="0">
                  <c:v>Jui </c:v>
                </c:pt>
              </c:strCache>
            </c:strRef>
          </c:tx>
          <c:invertIfNegative val="0"/>
          <c:cat>
            <c:strRef>
              <c:f>'2eme semestre'!$A$2:$A$5</c:f>
              <c:strCache>
                <c:ptCount val="4"/>
                <c:pt idx="0">
                  <c:v>Pétrole    </c:v>
                </c:pt>
                <c:pt idx="1">
                  <c:v>Gaz</c:v>
                </c:pt>
                <c:pt idx="2">
                  <c:v>Fer</c:v>
                </c:pt>
                <c:pt idx="3">
                  <c:v>Cuivre</c:v>
                </c:pt>
              </c:strCache>
            </c:strRef>
          </c:cat>
          <c:val>
            <c:numRef>
              <c:f>'2eme semestre'!$B$2:$B$5</c:f>
              <c:numCache>
                <c:formatCode>General</c:formatCode>
                <c:ptCount val="4"/>
                <c:pt idx="0">
                  <c:v>10</c:v>
                </c:pt>
                <c:pt idx="1">
                  <c:v>20</c:v>
                </c:pt>
                <c:pt idx="2">
                  <c:v>15</c:v>
                </c:pt>
                <c:pt idx="3">
                  <c:v>18</c:v>
                </c:pt>
              </c:numCache>
            </c:numRef>
          </c:val>
        </c:ser>
        <c:ser>
          <c:idx val="1"/>
          <c:order val="1"/>
          <c:tx>
            <c:strRef>
              <c:f>'2eme semestre'!$C$1</c:f>
              <c:strCache>
                <c:ptCount val="1"/>
                <c:pt idx="0">
                  <c:v>Aou</c:v>
                </c:pt>
              </c:strCache>
            </c:strRef>
          </c:tx>
          <c:invertIfNegative val="0"/>
          <c:cat>
            <c:strRef>
              <c:f>'2eme semestre'!$A$2:$A$5</c:f>
              <c:strCache>
                <c:ptCount val="4"/>
                <c:pt idx="0">
                  <c:v>Pétrole    </c:v>
                </c:pt>
                <c:pt idx="1">
                  <c:v>Gaz</c:v>
                </c:pt>
                <c:pt idx="2">
                  <c:v>Fer</c:v>
                </c:pt>
                <c:pt idx="3">
                  <c:v>Cuivre</c:v>
                </c:pt>
              </c:strCache>
            </c:strRef>
          </c:cat>
          <c:val>
            <c:numRef>
              <c:f>'2eme semestre'!$C$2:$C$5</c:f>
              <c:numCache>
                <c:formatCode>General</c:formatCode>
                <c:ptCount val="4"/>
                <c:pt idx="0">
                  <c:v>11</c:v>
                </c:pt>
                <c:pt idx="1">
                  <c:v>10</c:v>
                </c:pt>
                <c:pt idx="2">
                  <c:v>7</c:v>
                </c:pt>
                <c:pt idx="3">
                  <c:v>10</c:v>
                </c:pt>
              </c:numCache>
            </c:numRef>
          </c:val>
        </c:ser>
        <c:ser>
          <c:idx val="2"/>
          <c:order val="2"/>
          <c:tx>
            <c:strRef>
              <c:f>'2eme semestre'!$D$1</c:f>
              <c:strCache>
                <c:ptCount val="1"/>
                <c:pt idx="0">
                  <c:v>Sep</c:v>
                </c:pt>
              </c:strCache>
            </c:strRef>
          </c:tx>
          <c:invertIfNegative val="0"/>
          <c:cat>
            <c:strRef>
              <c:f>'2eme semestre'!$A$2:$A$5</c:f>
              <c:strCache>
                <c:ptCount val="4"/>
                <c:pt idx="0">
                  <c:v>Pétrole    </c:v>
                </c:pt>
                <c:pt idx="1">
                  <c:v>Gaz</c:v>
                </c:pt>
                <c:pt idx="2">
                  <c:v>Fer</c:v>
                </c:pt>
                <c:pt idx="3">
                  <c:v>Cuivre</c:v>
                </c:pt>
              </c:strCache>
            </c:strRef>
          </c:cat>
          <c:val>
            <c:numRef>
              <c:f>'2eme semestre'!$D$2:$D$5</c:f>
              <c:numCache>
                <c:formatCode>General</c:formatCode>
                <c:ptCount val="4"/>
                <c:pt idx="0">
                  <c:v>14</c:v>
                </c:pt>
                <c:pt idx="1">
                  <c:v>20</c:v>
                </c:pt>
                <c:pt idx="2">
                  <c:v>9</c:v>
                </c:pt>
                <c:pt idx="3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088256"/>
        <c:axId val="192088816"/>
        <c:axId val="0"/>
      </c:bar3DChart>
      <c:catAx>
        <c:axId val="19208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2088816"/>
        <c:crosses val="autoZero"/>
        <c:auto val="1"/>
        <c:lblAlgn val="ctr"/>
        <c:lblOffset val="100"/>
        <c:noMultiLvlLbl val="0"/>
      </c:catAx>
      <c:valAx>
        <c:axId val="192088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2088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'2eme semestre'!$G$1</c:f>
              <c:strCache>
                <c:ptCount val="1"/>
                <c:pt idx="0">
                  <c:v>Oct</c:v>
                </c:pt>
              </c:strCache>
            </c:strRef>
          </c:tx>
          <c:invertIfNegative val="0"/>
          <c:cat>
            <c:strRef>
              <c:f>'2eme semestre'!$A$2:$A$5</c:f>
              <c:strCache>
                <c:ptCount val="4"/>
                <c:pt idx="0">
                  <c:v>Pétrole    </c:v>
                </c:pt>
                <c:pt idx="1">
                  <c:v>Gaz</c:v>
                </c:pt>
                <c:pt idx="2">
                  <c:v>Fer</c:v>
                </c:pt>
                <c:pt idx="3">
                  <c:v>Cuivre</c:v>
                </c:pt>
              </c:strCache>
            </c:strRef>
          </c:cat>
          <c:val>
            <c:numRef>
              <c:f>'2eme semestre'!$G$2:$G$5</c:f>
              <c:numCache>
                <c:formatCode>General</c:formatCode>
                <c:ptCount val="4"/>
                <c:pt idx="0">
                  <c:v>25</c:v>
                </c:pt>
                <c:pt idx="1">
                  <c:v>11</c:v>
                </c:pt>
                <c:pt idx="2">
                  <c:v>11</c:v>
                </c:pt>
                <c:pt idx="3">
                  <c:v>17</c:v>
                </c:pt>
              </c:numCache>
            </c:numRef>
          </c:val>
        </c:ser>
        <c:ser>
          <c:idx val="1"/>
          <c:order val="1"/>
          <c:tx>
            <c:strRef>
              <c:f>'2eme semestre'!$H$1</c:f>
              <c:strCache>
                <c:ptCount val="1"/>
                <c:pt idx="0">
                  <c:v>Nov</c:v>
                </c:pt>
              </c:strCache>
            </c:strRef>
          </c:tx>
          <c:invertIfNegative val="0"/>
          <c:cat>
            <c:strRef>
              <c:f>'2eme semestre'!$A$2:$A$5</c:f>
              <c:strCache>
                <c:ptCount val="4"/>
                <c:pt idx="0">
                  <c:v>Pétrole    </c:v>
                </c:pt>
                <c:pt idx="1">
                  <c:v>Gaz</c:v>
                </c:pt>
                <c:pt idx="2">
                  <c:v>Fer</c:v>
                </c:pt>
                <c:pt idx="3">
                  <c:v>Cuivre</c:v>
                </c:pt>
              </c:strCache>
            </c:strRef>
          </c:cat>
          <c:val>
            <c:numRef>
              <c:f>'2eme semestre'!$H$2:$H$5</c:f>
              <c:numCache>
                <c:formatCode>General</c:formatCode>
                <c:ptCount val="4"/>
                <c:pt idx="0">
                  <c:v>20</c:v>
                </c:pt>
                <c:pt idx="1">
                  <c:v>11</c:v>
                </c:pt>
                <c:pt idx="2">
                  <c:v>25</c:v>
                </c:pt>
                <c:pt idx="3">
                  <c:v>29</c:v>
                </c:pt>
              </c:numCache>
            </c:numRef>
          </c:val>
        </c:ser>
        <c:ser>
          <c:idx val="2"/>
          <c:order val="2"/>
          <c:tx>
            <c:strRef>
              <c:f>'2eme semestre'!$I$1</c:f>
              <c:strCache>
                <c:ptCount val="1"/>
                <c:pt idx="0">
                  <c:v>Dec</c:v>
                </c:pt>
              </c:strCache>
            </c:strRef>
          </c:tx>
          <c:invertIfNegative val="0"/>
          <c:cat>
            <c:strRef>
              <c:f>'2eme semestre'!$A$2:$A$5</c:f>
              <c:strCache>
                <c:ptCount val="4"/>
                <c:pt idx="0">
                  <c:v>Pétrole    </c:v>
                </c:pt>
                <c:pt idx="1">
                  <c:v>Gaz</c:v>
                </c:pt>
                <c:pt idx="2">
                  <c:v>Fer</c:v>
                </c:pt>
                <c:pt idx="3">
                  <c:v>Cuivre</c:v>
                </c:pt>
              </c:strCache>
            </c:strRef>
          </c:cat>
          <c:val>
            <c:numRef>
              <c:f>'2eme semestre'!$I$2:$I$5</c:f>
              <c:numCache>
                <c:formatCode>General</c:formatCode>
                <c:ptCount val="4"/>
                <c:pt idx="0">
                  <c:v>10</c:v>
                </c:pt>
                <c:pt idx="1">
                  <c:v>11</c:v>
                </c:pt>
                <c:pt idx="2">
                  <c:v>4</c:v>
                </c:pt>
                <c:pt idx="3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092736"/>
        <c:axId val="192093296"/>
        <c:axId val="0"/>
      </c:bar3DChart>
      <c:catAx>
        <c:axId val="192092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2093296"/>
        <c:crosses val="autoZero"/>
        <c:auto val="1"/>
        <c:lblAlgn val="ctr"/>
        <c:lblOffset val="100"/>
        <c:noMultiLvlLbl val="0"/>
      </c:catAx>
      <c:valAx>
        <c:axId val="192093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209273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Total!$B$1</c:f>
              <c:strCache>
                <c:ptCount val="1"/>
                <c:pt idx="0">
                  <c:v>Total Année </c:v>
                </c:pt>
              </c:strCache>
            </c:strRef>
          </c:tx>
          <c:cat>
            <c:strRef>
              <c:f>Total!$A$2:$A$5</c:f>
              <c:strCache>
                <c:ptCount val="4"/>
                <c:pt idx="0">
                  <c:v>Pétrole    </c:v>
                </c:pt>
                <c:pt idx="1">
                  <c:v>Gaz</c:v>
                </c:pt>
                <c:pt idx="2">
                  <c:v>Fer</c:v>
                </c:pt>
                <c:pt idx="3">
                  <c:v>Cuivre</c:v>
                </c:pt>
              </c:strCache>
            </c:strRef>
          </c:cat>
          <c:val>
            <c:numRef>
              <c:f>Total!$B$2:$B$5</c:f>
              <c:numCache>
                <c:formatCode>General</c:formatCode>
                <c:ptCount val="4"/>
                <c:pt idx="0">
                  <c:v>168</c:v>
                </c:pt>
                <c:pt idx="1">
                  <c:v>200</c:v>
                </c:pt>
                <c:pt idx="2">
                  <c:v>129</c:v>
                </c:pt>
                <c:pt idx="3">
                  <c:v>262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9</xdr:row>
      <xdr:rowOff>157162</xdr:rowOff>
    </xdr:from>
    <xdr:to>
      <xdr:col>6</xdr:col>
      <xdr:colOff>657225</xdr:colOff>
      <xdr:row>24</xdr:row>
      <xdr:rowOff>42862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476250</xdr:colOff>
      <xdr:row>9</xdr:row>
      <xdr:rowOff>185737</xdr:rowOff>
    </xdr:from>
    <xdr:to>
      <xdr:col>14</xdr:col>
      <xdr:colOff>476250</xdr:colOff>
      <xdr:row>24</xdr:row>
      <xdr:rowOff>71437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8</xdr:row>
      <xdr:rowOff>128587</xdr:rowOff>
    </xdr:from>
    <xdr:to>
      <xdr:col>7</xdr:col>
      <xdr:colOff>95250</xdr:colOff>
      <xdr:row>23</xdr:row>
      <xdr:rowOff>14287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571500</xdr:colOff>
      <xdr:row>8</xdr:row>
      <xdr:rowOff>128587</xdr:rowOff>
    </xdr:from>
    <xdr:to>
      <xdr:col>14</xdr:col>
      <xdr:colOff>571500</xdr:colOff>
      <xdr:row>23</xdr:row>
      <xdr:rowOff>14287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1000125</xdr:colOff>
      <xdr:row>9</xdr:row>
      <xdr:rowOff>42862</xdr:rowOff>
    </xdr:from>
    <xdr:to>
      <xdr:col>10</xdr:col>
      <xdr:colOff>161925</xdr:colOff>
      <xdr:row>23</xdr:row>
      <xdr:rowOff>119062</xdr:rowOff>
    </xdr:to>
    <xdr:graphicFrame macro="">
      <xdr:nvGraphicFramePr>
        <xdr:cNvPr id="2" name="Graphique 1" title="Productiob Annuell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7"/>
  <sheetViews>
    <sheetView tabSelected="1" workbookViewId="0">
      <selection activeCell="G1" activeCellId="1" sqref="A1:A5 G1:I5"/>
    </sheetView>
  </sheetViews>
  <sheetFormatPr baseColWidth="10" defaultRowHeight="15" x14ac:dyDescent="0.25"/>
  <sheetData>
    <row r="1" spans="1:13" ht="15.75" thickBot="1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9</v>
      </c>
      <c r="G1" s="2" t="s">
        <v>10</v>
      </c>
      <c r="H1" s="2" t="s">
        <v>11</v>
      </c>
      <c r="I1" s="6" t="s">
        <v>12</v>
      </c>
      <c r="J1" s="2" t="s">
        <v>13</v>
      </c>
      <c r="K1" s="2" t="s">
        <v>14</v>
      </c>
      <c r="L1" s="2" t="s">
        <v>15</v>
      </c>
      <c r="M1" s="2" t="s">
        <v>16</v>
      </c>
    </row>
    <row r="2" spans="1:13" ht="15.75" thickBot="1" x14ac:dyDescent="0.3">
      <c r="A2" s="3" t="s">
        <v>4</v>
      </c>
      <c r="B2" s="4">
        <v>10</v>
      </c>
      <c r="C2" s="4">
        <v>12</v>
      </c>
      <c r="D2" s="4">
        <v>10</v>
      </c>
      <c r="E2" s="4">
        <f>B2+C2+D2</f>
        <v>32</v>
      </c>
      <c r="F2" s="5">
        <f>E2/$E$6</f>
        <v>0.14953271028037382</v>
      </c>
      <c r="G2" s="4">
        <v>14</v>
      </c>
      <c r="H2" s="4">
        <v>23</v>
      </c>
      <c r="I2" s="7">
        <v>9</v>
      </c>
      <c r="J2" s="4">
        <f>G2+H2+I2</f>
        <v>46</v>
      </c>
      <c r="K2" s="5">
        <f>J2/$J$6</f>
        <v>0.22439024390243903</v>
      </c>
      <c r="L2" s="4">
        <f>J2+E2</f>
        <v>78</v>
      </c>
      <c r="M2" s="5">
        <f>L2/$L$6</f>
        <v>0.18615751789976134</v>
      </c>
    </row>
    <row r="3" spans="1:13" ht="15.75" thickBot="1" x14ac:dyDescent="0.3">
      <c r="A3" s="3" t="s">
        <v>5</v>
      </c>
      <c r="B3" s="4">
        <v>20</v>
      </c>
      <c r="C3" s="4">
        <v>14</v>
      </c>
      <c r="D3" s="4">
        <v>25</v>
      </c>
      <c r="E3" s="4">
        <f t="shared" ref="E3:E5" si="0">B3+C3+D3</f>
        <v>59</v>
      </c>
      <c r="F3" s="5">
        <f t="shared" ref="F3:F5" si="1">E3/$E$6</f>
        <v>0.27570093457943923</v>
      </c>
      <c r="G3" s="4">
        <v>18</v>
      </c>
      <c r="H3" s="4">
        <v>21</v>
      </c>
      <c r="I3" s="7">
        <v>19</v>
      </c>
      <c r="J3" s="4">
        <f t="shared" ref="J3:J5" si="2">G3+H3+I3</f>
        <v>58</v>
      </c>
      <c r="K3" s="5">
        <f t="shared" ref="K3:K5" si="3">J3/$J$6</f>
        <v>0.28292682926829266</v>
      </c>
      <c r="L3" s="4">
        <f t="shared" ref="L3:L5" si="4">J3+E3</f>
        <v>117</v>
      </c>
      <c r="M3" s="5">
        <f t="shared" ref="M3:M5" si="5">L3/$L$6</f>
        <v>0.27923627684964203</v>
      </c>
    </row>
    <row r="4" spans="1:13" ht="15.75" thickBot="1" x14ac:dyDescent="0.3">
      <c r="A4" s="3" t="s">
        <v>6</v>
      </c>
      <c r="B4" s="4">
        <v>15</v>
      </c>
      <c r="C4" s="4">
        <v>8</v>
      </c>
      <c r="D4" s="4">
        <v>8</v>
      </c>
      <c r="E4" s="4">
        <f t="shared" si="0"/>
        <v>31</v>
      </c>
      <c r="F4" s="5">
        <f t="shared" si="1"/>
        <v>0.14485981308411214</v>
      </c>
      <c r="G4" s="4">
        <v>9</v>
      </c>
      <c r="H4" s="4">
        <v>10</v>
      </c>
      <c r="I4" s="7">
        <v>8</v>
      </c>
      <c r="J4" s="4">
        <f t="shared" si="2"/>
        <v>27</v>
      </c>
      <c r="K4" s="5">
        <f t="shared" si="3"/>
        <v>0.13170731707317074</v>
      </c>
      <c r="L4" s="4">
        <f t="shared" si="4"/>
        <v>58</v>
      </c>
      <c r="M4" s="5">
        <f t="shared" si="5"/>
        <v>0.13842482100238662</v>
      </c>
    </row>
    <row r="5" spans="1:13" ht="15.75" thickBot="1" x14ac:dyDescent="0.3">
      <c r="A5" s="3" t="s">
        <v>7</v>
      </c>
      <c r="B5" s="4">
        <v>25</v>
      </c>
      <c r="C5" s="4">
        <v>45</v>
      </c>
      <c r="D5" s="4">
        <v>22</v>
      </c>
      <c r="E5" s="4">
        <f t="shared" si="0"/>
        <v>92</v>
      </c>
      <c r="F5" s="5">
        <f t="shared" si="1"/>
        <v>0.42990654205607476</v>
      </c>
      <c r="G5" s="4">
        <v>19</v>
      </c>
      <c r="H5" s="4">
        <v>40</v>
      </c>
      <c r="I5" s="7">
        <v>15</v>
      </c>
      <c r="J5" s="4">
        <f t="shared" si="2"/>
        <v>74</v>
      </c>
      <c r="K5" s="5">
        <f t="shared" si="3"/>
        <v>0.36097560975609755</v>
      </c>
      <c r="L5" s="4">
        <f t="shared" si="4"/>
        <v>166</v>
      </c>
      <c r="M5" s="5">
        <f t="shared" si="5"/>
        <v>0.39618138424821003</v>
      </c>
    </row>
    <row r="6" spans="1:13" ht="15.75" thickBot="1" x14ac:dyDescent="0.3">
      <c r="A6" s="3" t="s">
        <v>8</v>
      </c>
      <c r="B6" s="4">
        <f>B2+B3+B4+B5</f>
        <v>70</v>
      </c>
      <c r="C6" s="4">
        <f t="shared" ref="C6:E6" si="6">C2+C3+C4+C5</f>
        <v>79</v>
      </c>
      <c r="D6" s="4">
        <f t="shared" si="6"/>
        <v>65</v>
      </c>
      <c r="E6" s="4">
        <f t="shared" si="6"/>
        <v>214</v>
      </c>
      <c r="F6" s="17"/>
      <c r="G6" s="4">
        <f t="shared" ref="G6" si="7">G2+G3+G4+G5</f>
        <v>60</v>
      </c>
      <c r="H6" s="4">
        <f t="shared" ref="H6" si="8">H2+H3+H4+H5</f>
        <v>94</v>
      </c>
      <c r="I6" s="4">
        <f t="shared" ref="I6:J6" si="9">I2+I3+I4+I5</f>
        <v>51</v>
      </c>
      <c r="J6" s="4">
        <f t="shared" si="9"/>
        <v>205</v>
      </c>
      <c r="K6" s="19"/>
      <c r="L6" s="4">
        <f>SUM(L2:L5)</f>
        <v>419</v>
      </c>
      <c r="M6" s="19"/>
    </row>
    <row r="7" spans="1:13" x14ac:dyDescent="0.25">
      <c r="J7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6"/>
  <sheetViews>
    <sheetView workbookViewId="0">
      <selection activeCell="I12" sqref="I12"/>
    </sheetView>
  </sheetViews>
  <sheetFormatPr baseColWidth="10" defaultRowHeight="15" x14ac:dyDescent="0.25"/>
  <sheetData>
    <row r="1" spans="1:13" ht="15.75" thickBot="1" x14ac:dyDescent="0.3">
      <c r="A1" s="1"/>
      <c r="B1" s="2" t="s">
        <v>18</v>
      </c>
      <c r="C1" s="2" t="s">
        <v>19</v>
      </c>
      <c r="D1" s="2" t="s">
        <v>20</v>
      </c>
      <c r="E1" s="2" t="s">
        <v>27</v>
      </c>
      <c r="F1" s="2" t="s">
        <v>28</v>
      </c>
      <c r="G1" s="2" t="s">
        <v>21</v>
      </c>
      <c r="H1" s="2" t="s">
        <v>22</v>
      </c>
      <c r="I1" s="2" t="s">
        <v>23</v>
      </c>
      <c r="J1" s="2" t="s">
        <v>29</v>
      </c>
      <c r="K1" s="2" t="s">
        <v>30</v>
      </c>
      <c r="L1" s="2" t="s">
        <v>31</v>
      </c>
      <c r="M1" s="2" t="s">
        <v>32</v>
      </c>
    </row>
    <row r="2" spans="1:13" ht="15.75" thickBot="1" x14ac:dyDescent="0.3">
      <c r="A2" s="3" t="s">
        <v>4</v>
      </c>
      <c r="B2" s="4">
        <v>10</v>
      </c>
      <c r="C2" s="4">
        <v>11</v>
      </c>
      <c r="D2" s="4">
        <v>14</v>
      </c>
      <c r="E2" s="4">
        <f>B2+C2+D2</f>
        <v>35</v>
      </c>
      <c r="F2" s="5">
        <f>E2/$E$6</f>
        <v>0.22580645161290322</v>
      </c>
      <c r="G2" s="4">
        <v>25</v>
      </c>
      <c r="H2" s="4">
        <v>20</v>
      </c>
      <c r="I2" s="4">
        <v>10</v>
      </c>
      <c r="J2" s="4">
        <f>G2+H2+I2</f>
        <v>55</v>
      </c>
      <c r="K2" s="5">
        <f>J2/$E$6</f>
        <v>0.35483870967741937</v>
      </c>
      <c r="L2" s="4">
        <f>J2+E2</f>
        <v>90</v>
      </c>
      <c r="M2" s="5">
        <f>L2/$L$6</f>
        <v>0.26470588235294118</v>
      </c>
    </row>
    <row r="3" spans="1:13" ht="15.75" thickBot="1" x14ac:dyDescent="0.3">
      <c r="A3" s="3" t="s">
        <v>5</v>
      </c>
      <c r="B3" s="4">
        <v>20</v>
      </c>
      <c r="C3" s="4">
        <v>10</v>
      </c>
      <c r="D3" s="4">
        <v>20</v>
      </c>
      <c r="E3" s="4">
        <f t="shared" ref="E3:E6" si="0">B3+C3+D3</f>
        <v>50</v>
      </c>
      <c r="F3" s="5">
        <f t="shared" ref="F3:F5" si="1">E3/$E$6</f>
        <v>0.32258064516129031</v>
      </c>
      <c r="G3" s="4">
        <v>11</v>
      </c>
      <c r="H3" s="4">
        <v>11</v>
      </c>
      <c r="I3" s="4">
        <v>11</v>
      </c>
      <c r="J3" s="4">
        <f t="shared" ref="J3:J5" si="2">G3+H3+I3</f>
        <v>33</v>
      </c>
      <c r="K3" s="5">
        <f t="shared" ref="K3:K5" si="3">J3/$E$6</f>
        <v>0.2129032258064516</v>
      </c>
      <c r="L3" s="4">
        <f t="shared" ref="L3:L5" si="4">J3+E3</f>
        <v>83</v>
      </c>
      <c r="M3" s="5">
        <f t="shared" ref="M3:M5" si="5">L3/$L$6</f>
        <v>0.24411764705882352</v>
      </c>
    </row>
    <row r="4" spans="1:13" ht="15.75" thickBot="1" x14ac:dyDescent="0.3">
      <c r="A4" s="3" t="s">
        <v>6</v>
      </c>
      <c r="B4" s="4">
        <v>15</v>
      </c>
      <c r="C4" s="4">
        <v>7</v>
      </c>
      <c r="D4" s="4">
        <v>9</v>
      </c>
      <c r="E4" s="4">
        <f t="shared" si="0"/>
        <v>31</v>
      </c>
      <c r="F4" s="5">
        <f t="shared" si="1"/>
        <v>0.2</v>
      </c>
      <c r="G4" s="4">
        <v>11</v>
      </c>
      <c r="H4" s="4">
        <v>25</v>
      </c>
      <c r="I4" s="4">
        <v>4</v>
      </c>
      <c r="J4" s="4">
        <f t="shared" si="2"/>
        <v>40</v>
      </c>
      <c r="K4" s="5">
        <f t="shared" si="3"/>
        <v>0.25806451612903225</v>
      </c>
      <c r="L4" s="4">
        <f t="shared" si="4"/>
        <v>71</v>
      </c>
      <c r="M4" s="5">
        <f t="shared" si="5"/>
        <v>0.20882352941176471</v>
      </c>
    </row>
    <row r="5" spans="1:13" ht="15.75" thickBot="1" x14ac:dyDescent="0.3">
      <c r="A5" s="3" t="s">
        <v>7</v>
      </c>
      <c r="B5" s="4">
        <v>18</v>
      </c>
      <c r="C5" s="4">
        <v>10</v>
      </c>
      <c r="D5" s="4">
        <v>11</v>
      </c>
      <c r="E5" s="4">
        <f t="shared" si="0"/>
        <v>39</v>
      </c>
      <c r="F5" s="5">
        <f t="shared" si="1"/>
        <v>0.25161290322580643</v>
      </c>
      <c r="G5" s="4">
        <v>17</v>
      </c>
      <c r="H5" s="4">
        <v>29</v>
      </c>
      <c r="I5" s="4">
        <v>11</v>
      </c>
      <c r="J5" s="4">
        <f t="shared" si="2"/>
        <v>57</v>
      </c>
      <c r="K5" s="5">
        <f t="shared" si="3"/>
        <v>0.36774193548387096</v>
      </c>
      <c r="L5" s="4">
        <f t="shared" si="4"/>
        <v>96</v>
      </c>
      <c r="M5" s="5">
        <f t="shared" si="5"/>
        <v>0.28235294117647058</v>
      </c>
    </row>
    <row r="6" spans="1:13" ht="15.75" thickBot="1" x14ac:dyDescent="0.3">
      <c r="A6" s="3" t="s">
        <v>8</v>
      </c>
      <c r="B6" s="4">
        <f>B2+B3+B4+B5</f>
        <v>63</v>
      </c>
      <c r="C6" s="4">
        <f t="shared" ref="C6:D6" si="6">C2+C3+C4+C5</f>
        <v>38</v>
      </c>
      <c r="D6" s="4">
        <f t="shared" si="6"/>
        <v>54</v>
      </c>
      <c r="E6" s="4">
        <f t="shared" si="0"/>
        <v>155</v>
      </c>
      <c r="F6" s="17"/>
      <c r="G6" s="4">
        <f>G2+G3+G4+G5</f>
        <v>64</v>
      </c>
      <c r="H6" s="4">
        <f t="shared" ref="H6:J6" si="7">H2+H3+H4+H5</f>
        <v>85</v>
      </c>
      <c r="I6" s="4">
        <f t="shared" si="7"/>
        <v>36</v>
      </c>
      <c r="J6" s="4">
        <f t="shared" si="7"/>
        <v>185</v>
      </c>
      <c r="K6" s="18"/>
      <c r="L6" s="4">
        <f>J6+E6</f>
        <v>340</v>
      </c>
      <c r="M6" s="18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"/>
  <sheetViews>
    <sheetView workbookViewId="0">
      <selection activeCell="C8" sqref="C8"/>
    </sheetView>
  </sheetViews>
  <sheetFormatPr baseColWidth="10" defaultRowHeight="15" x14ac:dyDescent="0.25"/>
  <cols>
    <col min="1" max="1" width="13.42578125" customWidth="1"/>
    <col min="2" max="2" width="13.7109375" customWidth="1"/>
    <col min="3" max="3" width="13.5703125" customWidth="1"/>
    <col min="5" max="5" width="24" customWidth="1"/>
  </cols>
  <sheetData>
    <row r="1" spans="1:5" ht="15.75" thickBot="1" x14ac:dyDescent="0.3">
      <c r="A1" s="1"/>
      <c r="B1" s="2" t="s">
        <v>24</v>
      </c>
      <c r="C1" s="2" t="s">
        <v>25</v>
      </c>
      <c r="D1" s="9"/>
      <c r="E1" s="10"/>
    </row>
    <row r="2" spans="1:5" ht="15.75" thickBot="1" x14ac:dyDescent="0.3">
      <c r="A2" s="3" t="s">
        <v>4</v>
      </c>
      <c r="B2" s="14">
        <f>'1er semestre'!L2+'2eme semestre'!L2</f>
        <v>168</v>
      </c>
      <c r="C2" s="5">
        <f>B2/$B$6</f>
        <v>0.22134387351778656</v>
      </c>
      <c r="D2" s="11"/>
      <c r="E2" s="12" t="s">
        <v>17</v>
      </c>
    </row>
    <row r="3" spans="1:5" ht="15.75" thickBot="1" x14ac:dyDescent="0.3">
      <c r="A3" s="3" t="s">
        <v>5</v>
      </c>
      <c r="B3" s="14">
        <f>'1er semestre'!L3+'2eme semestre'!L3</f>
        <v>200</v>
      </c>
      <c r="C3" s="5">
        <f t="shared" ref="C3:C5" si="0">B3/$B$6</f>
        <v>0.2635046113306983</v>
      </c>
      <c r="D3" s="11"/>
      <c r="E3" s="16">
        <f>MAX(C2:C5)</f>
        <v>0.34519104084321478</v>
      </c>
    </row>
    <row r="4" spans="1:5" ht="15.75" thickBot="1" x14ac:dyDescent="0.3">
      <c r="A4" s="3" t="s">
        <v>6</v>
      </c>
      <c r="B4" s="14">
        <f>'1er semestre'!L4+'2eme semestre'!L4</f>
        <v>129</v>
      </c>
      <c r="C4" s="5">
        <f t="shared" si="0"/>
        <v>0.16996047430830039</v>
      </c>
      <c r="D4" s="11"/>
      <c r="E4" s="12" t="s">
        <v>26</v>
      </c>
    </row>
    <row r="5" spans="1:5" ht="15.75" thickBot="1" x14ac:dyDescent="0.3">
      <c r="A5" s="3" t="s">
        <v>7</v>
      </c>
      <c r="B5" s="14">
        <f>'1er semestre'!L5+'2eme semestre'!L5</f>
        <v>262</v>
      </c>
      <c r="C5" s="5">
        <f t="shared" si="0"/>
        <v>0.34519104084321478</v>
      </c>
      <c r="D5" s="11"/>
      <c r="E5" s="15" t="str">
        <f>LOOKUP(E3,C2:C5,A2:A5)</f>
        <v>Cuivre</v>
      </c>
    </row>
    <row r="6" spans="1:5" ht="15.75" thickBot="1" x14ac:dyDescent="0.3">
      <c r="A6" s="3" t="s">
        <v>8</v>
      </c>
      <c r="B6" s="14">
        <f>'1er semestre'!L6+'2eme semestre'!L6</f>
        <v>759</v>
      </c>
      <c r="C6" s="4"/>
      <c r="D6" s="13"/>
      <c r="E6" s="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1er semestre</vt:lpstr>
      <vt:lpstr>2eme semestre</vt:lpstr>
      <vt:lpstr>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Hanane</dc:creator>
  <cp:lastModifiedBy>Hanane</cp:lastModifiedBy>
  <dcterms:created xsi:type="dcterms:W3CDTF">2012-12-01T10:47:18Z</dcterms:created>
  <dcterms:modified xsi:type="dcterms:W3CDTF">2020-06-13T22:59:57Z</dcterms:modified>
</cp:coreProperties>
</file>