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uil1" sheetId="1" r:id="rId1"/>
    <sheet name="Feuil2" sheetId="2" r:id="rId2"/>
    <sheet name="Feuil3" sheetId="3" r:id="rId3"/>
    <sheet name="Feuil4" sheetId="4" r:id="rId4"/>
  </sheets>
  <calcPr calcId="124519"/>
</workbook>
</file>

<file path=xl/calcChain.xml><?xml version="1.0" encoding="utf-8"?>
<calcChain xmlns="http://schemas.openxmlformats.org/spreadsheetml/2006/main">
  <c r="E14" i="1"/>
  <c r="D14"/>
  <c r="E13"/>
  <c r="D13"/>
  <c r="H3"/>
  <c r="C3"/>
  <c r="H4"/>
  <c r="H5"/>
  <c r="H6"/>
  <c r="H7"/>
  <c r="H8"/>
  <c r="H9"/>
  <c r="H10"/>
  <c r="C4"/>
  <c r="C5"/>
  <c r="C6"/>
  <c r="C7"/>
  <c r="C8"/>
  <c r="C9"/>
  <c r="C10"/>
  <c r="E13" i="4"/>
  <c r="B10" i="3"/>
  <c r="B9"/>
  <c r="L2" i="2"/>
  <c r="K2"/>
</calcChain>
</file>

<file path=xl/sharedStrings.xml><?xml version="1.0" encoding="utf-8"?>
<sst xmlns="http://schemas.openxmlformats.org/spreadsheetml/2006/main" count="58" uniqueCount="41">
  <si>
    <t>age</t>
  </si>
  <si>
    <t>dta inscription</t>
  </si>
  <si>
    <t>nb de jour depuis insc</t>
  </si>
  <si>
    <t>sex</t>
  </si>
  <si>
    <t>femme</t>
  </si>
  <si>
    <t>homme</t>
  </si>
  <si>
    <t>Année</t>
  </si>
  <si>
    <r>
      <rPr>
        <sz val="10"/>
        <color theme="1"/>
        <rFont val="Calibri"/>
        <family val="2"/>
        <scheme val="minor"/>
      </rPr>
      <t>chiffre d'affaire(en milieurs d'</t>
    </r>
    <r>
      <rPr>
        <sz val="10"/>
        <color theme="1"/>
        <rFont val="Calibri"/>
        <family val="2"/>
      </rPr>
      <t>€</t>
    </r>
    <r>
      <rPr>
        <sz val="10"/>
        <color theme="1"/>
        <rFont val="Calibri"/>
        <family val="2"/>
        <scheme val="minor"/>
      </rPr>
      <t>)</t>
    </r>
  </si>
  <si>
    <t>Prenom</t>
  </si>
  <si>
    <t>Accord</t>
  </si>
  <si>
    <t>Fanny</t>
  </si>
  <si>
    <t>Florianne</t>
  </si>
  <si>
    <t>Francis</t>
  </si>
  <si>
    <t>Fionna</t>
  </si>
  <si>
    <t>Francois</t>
  </si>
  <si>
    <t>Francesca</t>
  </si>
  <si>
    <t>Ferdinand</t>
  </si>
  <si>
    <t>Total oui</t>
  </si>
  <si>
    <t>oui</t>
  </si>
  <si>
    <t>non</t>
  </si>
  <si>
    <t>Total non</t>
  </si>
  <si>
    <t xml:space="preserve">Nombre de </t>
  </si>
  <si>
    <t>case remplies:</t>
  </si>
  <si>
    <t>imade</t>
  </si>
  <si>
    <t>islam</t>
  </si>
  <si>
    <t>laila</t>
  </si>
  <si>
    <t>Rami</t>
  </si>
  <si>
    <t>Lamia</t>
  </si>
  <si>
    <t>Amine</t>
  </si>
  <si>
    <t>Salim</t>
  </si>
  <si>
    <t>Selma</t>
  </si>
  <si>
    <t>date de naissance</t>
  </si>
  <si>
    <t>Taille(m)</t>
  </si>
  <si>
    <t>Peimment</t>
  </si>
  <si>
    <t>Oui</t>
  </si>
  <si>
    <t>Non</t>
  </si>
  <si>
    <t>Liste des inscrits</t>
  </si>
  <si>
    <t>Total</t>
  </si>
  <si>
    <t>Effectif</t>
  </si>
  <si>
    <t>Homme</t>
  </si>
  <si>
    <t>Femme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</si>
</sst>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2" fillId="0" borderId="1" xfId="0" applyFont="1" applyBorder="1"/>
    <xf numFmtId="9" fontId="2" fillId="0" borderId="1" xfId="1" applyFont="1" applyBorder="1"/>
    <xf numFmtId="0" fontId="3" fillId="0" borderId="1" xfId="0" applyFont="1" applyBorder="1"/>
    <xf numFmtId="0" fontId="0" fillId="0" borderId="1" xfId="0" applyFill="1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Pourcentage" xfId="1" builtinId="5"/>
  </cellStyles>
  <dxfs count="109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ill>
        <patternFill patternType="none">
          <bgColor auto="1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 val="0"/>
        <i val="0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3" tint="0.59996337778862885"/>
      </font>
    </dxf>
    <dxf>
      <fill>
        <patternFill>
          <bgColor theme="3" tint="0.39994506668294322"/>
        </patternFill>
      </fill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ont>
        <b val="0"/>
        <i val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theme="3" tint="0.59996337778862885"/>
      </font>
    </dxf>
    <dxf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theme="3" tint="0.59996337778862885"/>
      </font>
    </dxf>
    <dxf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200" zoomScaleNormal="200" workbookViewId="0">
      <selection activeCell="E14" sqref="E14"/>
    </sheetView>
  </sheetViews>
  <sheetFormatPr baseColWidth="10" defaultRowHeight="15"/>
  <cols>
    <col min="2" max="2" width="17.42578125" customWidth="1"/>
    <col min="3" max="4" width="15.5703125" customWidth="1"/>
    <col min="8" max="8" width="17.85546875" customWidth="1"/>
    <col min="9" max="9" width="22.5703125" customWidth="1"/>
    <col min="12" max="12" width="21" customWidth="1"/>
  </cols>
  <sheetData>
    <row r="1" spans="1:12">
      <c r="B1" s="15" t="s">
        <v>36</v>
      </c>
      <c r="C1" s="16"/>
      <c r="D1" s="16"/>
      <c r="E1" s="16"/>
      <c r="F1" s="16"/>
      <c r="G1" s="16"/>
      <c r="H1" s="16"/>
      <c r="I1" s="16"/>
    </row>
    <row r="2" spans="1:12" ht="38.25" customHeight="1">
      <c r="A2" s="3"/>
      <c r="B2" s="11" t="s">
        <v>31</v>
      </c>
      <c r="C2" s="11" t="s">
        <v>0</v>
      </c>
      <c r="D2" s="11" t="s">
        <v>3</v>
      </c>
      <c r="E2" s="11" t="s">
        <v>32</v>
      </c>
      <c r="F2" s="11" t="s">
        <v>33</v>
      </c>
      <c r="G2" s="11" t="s">
        <v>1</v>
      </c>
      <c r="H2" s="11" t="s">
        <v>2</v>
      </c>
    </row>
    <row r="3" spans="1:12">
      <c r="A3" s="3" t="s">
        <v>23</v>
      </c>
      <c r="B3" s="4">
        <v>35854</v>
      </c>
      <c r="C3" s="5">
        <f ca="1">(B3-TODAY())/365</f>
        <v>-22.213698630136985</v>
      </c>
      <c r="D3" s="5" t="s">
        <v>39</v>
      </c>
      <c r="E3" s="3">
        <v>1.5</v>
      </c>
      <c r="F3" s="11" t="s">
        <v>34</v>
      </c>
      <c r="G3" s="4">
        <v>43135</v>
      </c>
      <c r="H3" s="6">
        <f ca="1">IF(YEAR(G3)=2018,TODAY()-G3,0)</f>
        <v>827</v>
      </c>
    </row>
    <row r="4" spans="1:12">
      <c r="A4" s="3" t="s">
        <v>24</v>
      </c>
      <c r="B4" s="4">
        <v>27023</v>
      </c>
      <c r="C4" s="5">
        <f t="shared" ref="C4:C10" ca="1" si="0">(B4-TODAY())/365</f>
        <v>-46.408219178082192</v>
      </c>
      <c r="D4" s="5" t="s">
        <v>39</v>
      </c>
      <c r="E4" s="3">
        <v>1.6</v>
      </c>
      <c r="F4" s="11" t="s">
        <v>34</v>
      </c>
      <c r="G4" s="4">
        <v>43105</v>
      </c>
      <c r="H4" s="6">
        <f t="shared" ref="H4:H10" ca="1" si="1">IF(YEAR(G4)=2018,TODAY()-G4,0)</f>
        <v>857</v>
      </c>
    </row>
    <row r="5" spans="1:12">
      <c r="A5" s="3" t="s">
        <v>25</v>
      </c>
      <c r="B5" s="4">
        <v>30821</v>
      </c>
      <c r="C5" s="5">
        <f t="shared" ca="1" si="0"/>
        <v>-36.0027397260274</v>
      </c>
      <c r="D5" s="5" t="s">
        <v>40</v>
      </c>
      <c r="E5" s="3">
        <v>1.4</v>
      </c>
      <c r="F5" s="11" t="s">
        <v>35</v>
      </c>
      <c r="G5" s="4">
        <v>43150</v>
      </c>
      <c r="H5" s="6">
        <f t="shared" ca="1" si="1"/>
        <v>812</v>
      </c>
    </row>
    <row r="6" spans="1:12">
      <c r="A6" s="3" t="s">
        <v>26</v>
      </c>
      <c r="B6" s="4">
        <v>37012</v>
      </c>
      <c r="C6" s="5">
        <f t="shared" ca="1" si="0"/>
        <v>-19.041095890410958</v>
      </c>
      <c r="D6" s="5" t="s">
        <v>39</v>
      </c>
      <c r="E6" s="3">
        <v>1.86</v>
      </c>
      <c r="F6" s="11" t="s">
        <v>34</v>
      </c>
      <c r="G6" s="4">
        <v>41584</v>
      </c>
      <c r="H6" s="6">
        <f t="shared" ca="1" si="1"/>
        <v>0</v>
      </c>
    </row>
    <row r="7" spans="1:12">
      <c r="A7" s="3" t="s">
        <v>27</v>
      </c>
      <c r="B7" s="4">
        <v>19088</v>
      </c>
      <c r="C7" s="5">
        <f t="shared" ca="1" si="0"/>
        <v>-68.147945205479445</v>
      </c>
      <c r="D7" s="5" t="s">
        <v>40</v>
      </c>
      <c r="E7" s="3">
        <v>1.65</v>
      </c>
      <c r="F7" s="11" t="s">
        <v>35</v>
      </c>
      <c r="G7" s="4">
        <v>42314</v>
      </c>
      <c r="H7" s="6">
        <f t="shared" ca="1" si="1"/>
        <v>0</v>
      </c>
    </row>
    <row r="8" spans="1:12">
      <c r="A8" s="3" t="s">
        <v>28</v>
      </c>
      <c r="B8" s="4">
        <v>38671</v>
      </c>
      <c r="C8" s="5">
        <f t="shared" ca="1" si="0"/>
        <v>-14.495890410958904</v>
      </c>
      <c r="D8" s="5" t="s">
        <v>39</v>
      </c>
      <c r="E8" s="3">
        <v>1.6</v>
      </c>
      <c r="F8" s="11" t="s">
        <v>35</v>
      </c>
      <c r="G8" s="4">
        <v>43109</v>
      </c>
      <c r="H8" s="6">
        <f t="shared" ca="1" si="1"/>
        <v>853</v>
      </c>
    </row>
    <row r="9" spans="1:12">
      <c r="A9" s="3" t="s">
        <v>29</v>
      </c>
      <c r="B9" s="4">
        <v>25274</v>
      </c>
      <c r="C9" s="5">
        <f t="shared" ca="1" si="0"/>
        <v>-51.2</v>
      </c>
      <c r="D9" s="5" t="s">
        <v>39</v>
      </c>
      <c r="E9" s="3">
        <v>1.7</v>
      </c>
      <c r="F9" s="11" t="s">
        <v>34</v>
      </c>
      <c r="G9" s="4">
        <v>41952</v>
      </c>
      <c r="H9" s="6">
        <f t="shared" ca="1" si="1"/>
        <v>0</v>
      </c>
    </row>
    <row r="10" spans="1:12">
      <c r="A10" s="3" t="s">
        <v>30</v>
      </c>
      <c r="B10" s="4">
        <v>38906</v>
      </c>
      <c r="C10" s="5">
        <f t="shared" ca="1" si="0"/>
        <v>-13.852054794520548</v>
      </c>
      <c r="D10" s="5" t="s">
        <v>40</v>
      </c>
      <c r="E10" s="3">
        <v>1.55</v>
      </c>
      <c r="F10" s="11" t="s">
        <v>35</v>
      </c>
      <c r="G10" s="4">
        <v>41334</v>
      </c>
      <c r="H10" s="6">
        <f t="shared" ca="1" si="1"/>
        <v>0</v>
      </c>
    </row>
    <row r="11" spans="1:12">
      <c r="B11" s="1"/>
      <c r="C11" s="2"/>
      <c r="D11" s="2"/>
    </row>
    <row r="12" spans="1:12">
      <c r="D12" s="14" t="s">
        <v>4</v>
      </c>
      <c r="E12" s="3" t="s">
        <v>5</v>
      </c>
    </row>
    <row r="13" spans="1:12">
      <c r="C13" s="3" t="s">
        <v>37</v>
      </c>
      <c r="D13" s="6">
        <f>COUNTIF(D3:D10,"femme")</f>
        <v>3</v>
      </c>
      <c r="E13" s="6">
        <f>COUNTIF(D3:D10,"homme")</f>
        <v>5</v>
      </c>
    </row>
    <row r="14" spans="1:12">
      <c r="C14" s="3" t="s">
        <v>38</v>
      </c>
      <c r="D14" s="7">
        <f>D13/COUNTA(D3:D10)</f>
        <v>0.375</v>
      </c>
      <c r="E14" s="7">
        <f>E13/COUNTA(D3:D10)</f>
        <v>0.625</v>
      </c>
    </row>
    <row r="16" spans="1:12">
      <c r="C16" s="1"/>
      <c r="D16" s="1"/>
      <c r="I16" s="1"/>
      <c r="L16" s="1"/>
    </row>
    <row r="17" spans="7:7">
      <c r="G17" s="1"/>
    </row>
  </sheetData>
  <mergeCells count="1">
    <mergeCell ref="B1:I1"/>
  </mergeCells>
  <conditionalFormatting sqref="D12 E11:G11 E3:F10">
    <cfRule type="containsText" dxfId="10" priority="17" operator="containsText" text="f">
      <formula>NOT(ISERROR(SEARCH("f",D3)))</formula>
    </cfRule>
    <cfRule type="containsText" dxfId="9" priority="18" operator="containsText" text="h">
      <formula>NOT(ISERROR(SEARCH("h",D3)))</formula>
    </cfRule>
  </conditionalFormatting>
  <conditionalFormatting sqref="D3:D10">
    <cfRule type="containsText" dxfId="8" priority="4" operator="containsText" text="Homme">
      <formula>NOT(ISERROR(SEARCH("Homme",D3)))</formula>
    </cfRule>
    <cfRule type="containsText" dxfId="7" priority="3" operator="containsText" text="Femme">
      <formula>NOT(ISERROR(SEARCH("Femme",D3)))</formula>
    </cfRule>
  </conditionalFormatting>
  <conditionalFormatting sqref="F3:F10">
    <cfRule type="containsText" dxfId="0" priority="2" operator="containsText" text="Non">
      <formula>NOT(ISERROR(SEARCH("Non",F3)))</formula>
    </cfRule>
    <cfRule type="containsText" dxfId="1" priority="1" operator="containsText" text="oui">
      <formula>NOT(ISERROR(SEARCH("oui",F3)))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"/>
  <sheetViews>
    <sheetView workbookViewId="0">
      <selection activeCell="O2" sqref="O2"/>
    </sheetView>
  </sheetViews>
  <sheetFormatPr baseColWidth="10" defaultRowHeight="15"/>
  <cols>
    <col min="1" max="1" width="26.5703125" customWidth="1"/>
  </cols>
  <sheetData>
    <row r="1" spans="1:15">
      <c r="A1" s="3" t="s">
        <v>6</v>
      </c>
      <c r="B1" s="3">
        <v>1996</v>
      </c>
      <c r="C1" s="3">
        <v>1997</v>
      </c>
      <c r="D1" s="3">
        <v>1998</v>
      </c>
      <c r="E1" s="3">
        <v>1999</v>
      </c>
      <c r="F1" s="3">
        <v>2000</v>
      </c>
      <c r="G1" s="3">
        <v>2001</v>
      </c>
      <c r="H1" s="3">
        <v>2002</v>
      </c>
      <c r="I1" s="3">
        <v>2003</v>
      </c>
      <c r="J1" s="3">
        <v>2004</v>
      </c>
      <c r="K1" s="3">
        <v>2005</v>
      </c>
      <c r="L1" s="3">
        <v>2006</v>
      </c>
      <c r="M1" s="3">
        <v>2007</v>
      </c>
      <c r="N1" s="3">
        <v>2008</v>
      </c>
      <c r="O1" s="3">
        <v>2009</v>
      </c>
    </row>
    <row r="2" spans="1:15">
      <c r="A2" s="8" t="s">
        <v>7</v>
      </c>
      <c r="B2" s="3">
        <v>14.5</v>
      </c>
      <c r="C2" s="3">
        <v>16.399999999999999</v>
      </c>
      <c r="D2" s="3">
        <v>17.3</v>
      </c>
      <c r="E2" s="3">
        <v>15.5</v>
      </c>
      <c r="F2" s="3">
        <v>17.8</v>
      </c>
      <c r="G2" s="3">
        <v>18.600000000000001</v>
      </c>
      <c r="H2" s="3">
        <v>19.899999999999999</v>
      </c>
      <c r="I2" s="3">
        <v>20.8</v>
      </c>
      <c r="J2" s="9">
        <v>21.1</v>
      </c>
      <c r="K2" s="3">
        <f>FORECAST(K1,B2:J2,B1:J1)</f>
        <v>21.980555555555384</v>
      </c>
      <c r="L2" s="3">
        <f>FORECAST(L1,B2:K2,B1:K1)</f>
        <v>22.778888888889014</v>
      </c>
      <c r="M2" s="3"/>
      <c r="N2" s="3"/>
      <c r="O2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"/>
  <sheetViews>
    <sheetView zoomScale="200" zoomScaleNormal="200" workbookViewId="0">
      <selection activeCell="B10" sqref="B10"/>
    </sheetView>
  </sheetViews>
  <sheetFormatPr baseColWidth="10" defaultRowHeight="15"/>
  <sheetData>
    <row r="1" spans="1:2" ht="22.5" customHeight="1">
      <c r="A1" s="10" t="s">
        <v>8</v>
      </c>
      <c r="B1" s="12" t="s">
        <v>9</v>
      </c>
    </row>
    <row r="2" spans="1:2">
      <c r="A2" s="3" t="s">
        <v>10</v>
      </c>
      <c r="B2" s="11" t="s">
        <v>18</v>
      </c>
    </row>
    <row r="3" spans="1:2">
      <c r="A3" s="3" t="s">
        <v>11</v>
      </c>
      <c r="B3" s="11" t="s">
        <v>19</v>
      </c>
    </row>
    <row r="4" spans="1:2">
      <c r="A4" s="3" t="s">
        <v>12</v>
      </c>
      <c r="B4" s="11" t="s">
        <v>19</v>
      </c>
    </row>
    <row r="5" spans="1:2">
      <c r="A5" s="3" t="s">
        <v>13</v>
      </c>
      <c r="B5" s="11" t="s">
        <v>18</v>
      </c>
    </row>
    <row r="6" spans="1:2">
      <c r="A6" s="3" t="s">
        <v>14</v>
      </c>
      <c r="B6" s="11" t="s">
        <v>19</v>
      </c>
    </row>
    <row r="7" spans="1:2">
      <c r="A7" s="3" t="s">
        <v>15</v>
      </c>
      <c r="B7" s="11" t="s">
        <v>19</v>
      </c>
    </row>
    <row r="8" spans="1:2">
      <c r="A8" s="3" t="s">
        <v>16</v>
      </c>
      <c r="B8" s="11" t="s">
        <v>18</v>
      </c>
    </row>
    <row r="9" spans="1:2">
      <c r="A9" s="10" t="s">
        <v>17</v>
      </c>
      <c r="B9" s="10">
        <f>COUNTIF(B2:B8,"oui")</f>
        <v>3</v>
      </c>
    </row>
    <row r="10" spans="1:2">
      <c r="A10" s="10" t="s">
        <v>20</v>
      </c>
      <c r="B10" s="3">
        <f>COUNTIF(B2:B8,"non")</f>
        <v>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E18"/>
  <sheetViews>
    <sheetView topLeftCell="A5" zoomScale="200" zoomScaleNormal="200" workbookViewId="0">
      <selection activeCell="E13" sqref="E13"/>
    </sheetView>
  </sheetViews>
  <sheetFormatPr baseColWidth="10" defaultRowHeight="15"/>
  <cols>
    <col min="5" max="5" width="18.140625" style="13" customWidth="1"/>
  </cols>
  <sheetData>
    <row r="2" spans="2:5">
      <c r="B2" s="3">
        <v>154846</v>
      </c>
      <c r="C2" s="3">
        <v>5</v>
      </c>
      <c r="D2" s="3">
        <v>456465</v>
      </c>
    </row>
    <row r="3" spans="2:5">
      <c r="B3" s="3">
        <v>546454</v>
      </c>
      <c r="C3" s="3"/>
      <c r="D3" s="3"/>
    </row>
    <row r="4" spans="2:5">
      <c r="B4" s="3">
        <v>5143</v>
      </c>
      <c r="C4" s="3">
        <v>5</v>
      </c>
      <c r="D4" s="3">
        <v>65</v>
      </c>
    </row>
    <row r="5" spans="2:5">
      <c r="B5" s="3">
        <v>245</v>
      </c>
      <c r="C5" s="3">
        <v>5</v>
      </c>
      <c r="D5" s="3"/>
    </row>
    <row r="6" spans="2:5">
      <c r="B6" s="3"/>
      <c r="C6" s="3">
        <v>4</v>
      </c>
      <c r="D6" s="3">
        <v>4564</v>
      </c>
    </row>
    <row r="7" spans="2:5">
      <c r="B7" s="3">
        <v>2354</v>
      </c>
      <c r="C7" s="3">
        <v>5</v>
      </c>
      <c r="D7" s="3">
        <v>56</v>
      </c>
    </row>
    <row r="8" spans="2:5">
      <c r="B8" s="3">
        <v>24</v>
      </c>
      <c r="C8" s="3">
        <v>4</v>
      </c>
      <c r="D8" s="3">
        <v>45</v>
      </c>
    </row>
    <row r="9" spans="2:5">
      <c r="B9" s="3">
        <v>54</v>
      </c>
      <c r="C9" s="3">
        <v>5</v>
      </c>
      <c r="D9" s="3">
        <v>4</v>
      </c>
    </row>
    <row r="10" spans="2:5">
      <c r="B10" s="3">
        <v>21</v>
      </c>
      <c r="C10" s="3">
        <v>465</v>
      </c>
      <c r="D10" s="3"/>
    </row>
    <row r="11" spans="2:5">
      <c r="B11" s="3">
        <v>2</v>
      </c>
      <c r="C11" s="3">
        <v>464214</v>
      </c>
      <c r="D11" s="3"/>
      <c r="E11" s="13" t="s">
        <v>21</v>
      </c>
    </row>
    <row r="12" spans="2:5">
      <c r="B12" s="3"/>
      <c r="C12" s="3">
        <v>2</v>
      </c>
      <c r="D12" s="3"/>
      <c r="E12" s="13" t="s">
        <v>22</v>
      </c>
    </row>
    <row r="13" spans="2:5">
      <c r="B13" s="3"/>
      <c r="C13" s="3">
        <v>1</v>
      </c>
      <c r="D13" s="3">
        <v>654</v>
      </c>
      <c r="E13" s="13">
        <f>COUNTA(B2:D18)</f>
        <v>42</v>
      </c>
    </row>
    <row r="14" spans="2:5">
      <c r="B14" s="3">
        <v>24</v>
      </c>
      <c r="C14" s="3">
        <v>2</v>
      </c>
      <c r="D14" s="3">
        <v>6</v>
      </c>
    </row>
    <row r="15" spans="2:5">
      <c r="B15" s="3">
        <v>23</v>
      </c>
      <c r="C15" s="3">
        <v>12</v>
      </c>
      <c r="D15" s="3">
        <v>4</v>
      </c>
    </row>
    <row r="16" spans="2:5">
      <c r="B16" s="3">
        <v>4</v>
      </c>
      <c r="C16" s="3">
        <v>12</v>
      </c>
      <c r="D16" s="3">
        <v>5</v>
      </c>
    </row>
    <row r="17" spans="2:4">
      <c r="B17" s="3">
        <v>24</v>
      </c>
      <c r="C17" s="3">
        <v>15</v>
      </c>
      <c r="D17" s="3">
        <v>64</v>
      </c>
    </row>
    <row r="18" spans="2:4">
      <c r="B18" s="3">
        <v>343</v>
      </c>
      <c r="C18" s="3">
        <v>15</v>
      </c>
      <c r="D18" s="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poste</cp:lastModifiedBy>
  <dcterms:created xsi:type="dcterms:W3CDTF">2018-03-10T15:35:50Z</dcterms:created>
  <dcterms:modified xsi:type="dcterms:W3CDTF">2020-05-11T14:13:55Z</dcterms:modified>
</cp:coreProperties>
</file>