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" windowWidth="19932" windowHeight="8136" activeTab="1"/>
  </bookViews>
  <sheets>
    <sheet name="Feuil1" sheetId="1" r:id="rId1"/>
    <sheet name="Feuil2" sheetId="2" r:id="rId2"/>
  </sheets>
  <calcPr calcId="124519"/>
</workbook>
</file>

<file path=xl/calcChain.xml><?xml version="1.0" encoding="utf-8"?>
<calcChain xmlns="http://schemas.openxmlformats.org/spreadsheetml/2006/main">
  <c r="G9" i="1"/>
  <c r="F9"/>
  <c r="E9"/>
  <c r="D9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G2"/>
  <c r="F2"/>
  <c r="E2"/>
  <c r="D2"/>
  <c r="C2"/>
  <c r="K3" i="2"/>
  <c r="J7"/>
  <c r="J4"/>
  <c r="J5"/>
  <c r="J2"/>
  <c r="I4"/>
  <c r="I5"/>
  <c r="I7"/>
  <c r="I2"/>
  <c r="G4"/>
  <c r="H4" s="1"/>
  <c r="G3"/>
  <c r="H3" s="1"/>
  <c r="G2"/>
  <c r="H2" s="1"/>
  <c r="G5"/>
  <c r="H5" s="1"/>
  <c r="G6"/>
  <c r="H6" s="1"/>
  <c r="G7"/>
  <c r="H7" s="1"/>
  <c r="F3"/>
  <c r="I3" s="1"/>
  <c r="F4"/>
  <c r="F5"/>
  <c r="F6"/>
  <c r="I6" s="1"/>
  <c r="K10" s="1"/>
  <c r="F7"/>
  <c r="F2"/>
  <c r="K6" l="1"/>
  <c r="J6"/>
  <c r="K7"/>
  <c r="K2"/>
  <c r="K4"/>
  <c r="K5"/>
  <c r="J3"/>
</calcChain>
</file>

<file path=xl/sharedStrings.xml><?xml version="1.0" encoding="utf-8"?>
<sst xmlns="http://schemas.openxmlformats.org/spreadsheetml/2006/main" count="28" uniqueCount="28">
  <si>
    <t>Devoir 1</t>
  </si>
  <si>
    <t>Devoir 2</t>
  </si>
  <si>
    <t>Devoir 3</t>
  </si>
  <si>
    <t>Devoir 4</t>
  </si>
  <si>
    <t>Coefficient</t>
  </si>
  <si>
    <t>Moyenne</t>
  </si>
  <si>
    <t>Mention</t>
  </si>
  <si>
    <t>Admission</t>
  </si>
  <si>
    <t>Etudiant 1</t>
  </si>
  <si>
    <t>Etudiant 2</t>
  </si>
  <si>
    <t>Etudiant 3</t>
  </si>
  <si>
    <t>Etudiant 4</t>
  </si>
  <si>
    <t>Etudiant 5</t>
  </si>
  <si>
    <t>Etudiant 6</t>
  </si>
  <si>
    <t>Classement</t>
  </si>
  <si>
    <t>Les coureurs</t>
  </si>
  <si>
    <t>nombre de victoires</t>
  </si>
  <si>
    <t>Prime</t>
  </si>
  <si>
    <t>coureur1</t>
  </si>
  <si>
    <t>coureur2</t>
  </si>
  <si>
    <t>coureur3</t>
  </si>
  <si>
    <t>coureur4</t>
  </si>
  <si>
    <t>coureur5</t>
  </si>
  <si>
    <t>coureur6</t>
  </si>
  <si>
    <t>coureur7</t>
  </si>
  <si>
    <t>coureur8</t>
  </si>
  <si>
    <t>le nombre d'étudiants ont la mention bien</t>
  </si>
  <si>
    <t>la moyenne d'étudiants ont la mention très bien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</si>
</sst>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Times"/>
      <family val="1"/>
    </font>
    <font>
      <b/>
      <sz val="14"/>
      <color theme="1"/>
      <name val="Times"/>
      <family val="1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10" sqref="A10:XFD10"/>
    </sheetView>
  </sheetViews>
  <sheetFormatPr baseColWidth="10" defaultRowHeight="14.4"/>
  <cols>
    <col min="1" max="1" width="20.21875" bestFit="1" customWidth="1"/>
    <col min="2" max="2" width="31.33203125" bestFit="1" customWidth="1"/>
    <col min="5" max="5" width="19.5546875" bestFit="1" customWidth="1"/>
    <col min="7" max="7" width="21.21875" bestFit="1" customWidth="1"/>
  </cols>
  <sheetData>
    <row r="1" spans="1:20" s="4" customFormat="1" ht="40.049999999999997" customHeight="1">
      <c r="A1" s="3" t="s">
        <v>15</v>
      </c>
      <c r="B1" s="3" t="s">
        <v>16</v>
      </c>
      <c r="C1" s="3" t="s">
        <v>17</v>
      </c>
      <c r="D1" s="3"/>
      <c r="E1" s="3"/>
      <c r="F1" s="3"/>
      <c r="G1" s="3"/>
    </row>
    <row r="2" spans="1:20" s="4" customFormat="1" ht="40.049999999999997" customHeight="1">
      <c r="A2" s="3" t="s">
        <v>18</v>
      </c>
      <c r="B2" s="3">
        <v>3</v>
      </c>
      <c r="C2" s="3">
        <f>IF(B2&gt;=3,700*B2,IF(B2=0,0,500*B2))</f>
        <v>2100</v>
      </c>
      <c r="D2" s="3">
        <f>IF(B2=0,0,IF(B2&gt;=3,700*B2,500*B2))</f>
        <v>2100</v>
      </c>
      <c r="E2" s="3">
        <f>IF(AND(B2&gt;0,B2&lt;3),500*B2,IF(B2&gt;=3,700*B2,0))</f>
        <v>2100</v>
      </c>
      <c r="F2" s="3">
        <f>IF(OR(B2=1,B2=2),500*B2,IF(B2=0,0,700*B2))</f>
        <v>2100</v>
      </c>
      <c r="G2" s="3">
        <f>IF(OR(B2=1,B2=2),500*B2,IF(B2&gt;=3,700*B2,0))</f>
        <v>2100</v>
      </c>
      <c r="H2" s="6"/>
      <c r="I2" s="6"/>
      <c r="J2" s="6"/>
      <c r="Q2" s="3"/>
      <c r="R2" s="3"/>
      <c r="S2" s="3"/>
      <c r="T2" s="3"/>
    </row>
    <row r="3" spans="1:20" s="4" customFormat="1" ht="40.049999999999997" customHeight="1">
      <c r="A3" s="3" t="s">
        <v>19</v>
      </c>
      <c r="B3" s="3">
        <v>1</v>
      </c>
      <c r="C3" s="3">
        <f>IF(B3&gt;=3,700*B3,IF(B3=0,0,500*B3))</f>
        <v>500</v>
      </c>
      <c r="D3" s="3">
        <f>IF(B3=0,0,IF(B3&gt;=3,700*B3,500*B3))</f>
        <v>500</v>
      </c>
      <c r="E3" s="3">
        <f>IF(AND(B3&gt;0,B3&lt;3),500*B3,IF(B3&gt;=3,700*B3,0))</f>
        <v>500</v>
      </c>
      <c r="F3" s="3">
        <f>IF(OR(B3=1,B3=2),500*B3,IF(B3=0,0,700*B3))</f>
        <v>500</v>
      </c>
      <c r="G3" s="3">
        <f>IF(OR(B3=1,B3=2),500*B3,IF(B3&gt;=3,700*B3,0))</f>
        <v>500</v>
      </c>
      <c r="H3" s="6"/>
      <c r="I3" s="6"/>
      <c r="J3" s="6"/>
      <c r="Q3" s="3"/>
      <c r="R3" s="3"/>
      <c r="S3" s="3"/>
      <c r="T3" s="3"/>
    </row>
    <row r="4" spans="1:20" s="4" customFormat="1" ht="40.049999999999997" customHeight="1">
      <c r="A4" s="3" t="s">
        <v>20</v>
      </c>
      <c r="B4" s="3">
        <v>2</v>
      </c>
      <c r="C4" s="3">
        <f>IF(B4&gt;=3,700*B4,IF(B4=0,0,500*B4))</f>
        <v>1000</v>
      </c>
      <c r="D4" s="3">
        <f>IF(B4=0,0,IF(B4&gt;=3,700*B4,500*B4))</f>
        <v>1000</v>
      </c>
      <c r="E4" s="3">
        <f>IF(AND(B4&gt;0,B4&lt;3),500*B4,IF(B4&gt;=3,700*B4,0))</f>
        <v>1000</v>
      </c>
      <c r="F4" s="3">
        <f>IF(OR(B4=1,B4=2),500*B4,IF(B4=0,0,700*B4))</f>
        <v>1000</v>
      </c>
      <c r="G4" s="3">
        <f>IF(OR(B4=1,B4=2),500*B4,IF(B4&gt;=3,700*B4,0))</f>
        <v>1000</v>
      </c>
      <c r="H4" s="6"/>
      <c r="I4" s="6"/>
      <c r="J4" s="6"/>
      <c r="Q4" s="3"/>
      <c r="R4" s="3"/>
      <c r="S4" s="3"/>
      <c r="T4" s="3"/>
    </row>
    <row r="5" spans="1:20" s="4" customFormat="1" ht="40.049999999999997" customHeight="1">
      <c r="A5" s="3" t="s">
        <v>21</v>
      </c>
      <c r="B5" s="3">
        <v>1</v>
      </c>
      <c r="C5" s="3">
        <f>IF(B5&gt;=3,700*B5,IF(B5=0,0,500*B5))</f>
        <v>500</v>
      </c>
      <c r="D5" s="3">
        <f>IF(B5=0,0,IF(B5&gt;=3,700*B5,500*B5))</f>
        <v>500</v>
      </c>
      <c r="E5" s="3">
        <f>IF(AND(B5&gt;0,B5&lt;3),500*B5,IF(B5&gt;=3,700*B5,0))</f>
        <v>500</v>
      </c>
      <c r="F5" s="3">
        <f>IF(OR(B5=1,B5=2),500*B5,IF(B5=0,0,700*B5))</f>
        <v>500</v>
      </c>
      <c r="G5" s="3">
        <f>IF(OR(B5=1,B5=2),500*B5,IF(B5&gt;=3,700*B5,0))</f>
        <v>500</v>
      </c>
      <c r="H5" s="6"/>
      <c r="I5" s="6"/>
      <c r="J5" s="6"/>
      <c r="Q5" s="3"/>
      <c r="R5" s="3"/>
      <c r="S5" s="3"/>
      <c r="T5" s="3"/>
    </row>
    <row r="6" spans="1:20" s="4" customFormat="1" ht="40.049999999999997" customHeight="1">
      <c r="A6" s="3" t="s">
        <v>22</v>
      </c>
      <c r="B6" s="3">
        <v>5</v>
      </c>
      <c r="C6" s="3">
        <f>IF(B6&gt;=3,700*B6,IF(B6=0,0,500*B6))</f>
        <v>3500</v>
      </c>
      <c r="D6" s="3">
        <f>IF(B6=0,0,IF(B6&gt;=3,700*B6,500*B6))</f>
        <v>3500</v>
      </c>
      <c r="E6" s="3">
        <f>IF(AND(B6&gt;0,B6&lt;3),500*B6,IF(B6&gt;=3,700*B6,0))</f>
        <v>3500</v>
      </c>
      <c r="F6" s="3">
        <f>IF(OR(B6=1,B6=2),500*B6,IF(B6=0,0,700*B6))</f>
        <v>3500</v>
      </c>
      <c r="G6" s="3">
        <f>IF(OR(B6=1,B6=2),500*B6,IF(B6&gt;=3,700*B6,0))</f>
        <v>3500</v>
      </c>
      <c r="H6" s="6"/>
      <c r="I6" s="6"/>
      <c r="J6" s="6"/>
      <c r="Q6" s="3"/>
      <c r="R6" s="3"/>
      <c r="S6" s="3"/>
      <c r="T6" s="3"/>
    </row>
    <row r="7" spans="1:20" s="4" customFormat="1" ht="40.049999999999997" customHeight="1">
      <c r="A7" s="3" t="s">
        <v>23</v>
      </c>
      <c r="B7" s="3">
        <v>0</v>
      </c>
      <c r="C7" s="3">
        <f>IF(B7&gt;=3,700*B7,IF(B7=0,0,500*B7))</f>
        <v>0</v>
      </c>
      <c r="D7" s="3">
        <f>IF(B7=0,0,IF(B7&gt;=3,700*B7,500*B7))</f>
        <v>0</v>
      </c>
      <c r="E7" s="3">
        <f>IF(AND(B7&gt;0,B7&lt;3),500*B7,IF(B7&gt;=3,700*B7,0))</f>
        <v>0</v>
      </c>
      <c r="F7" s="3">
        <f>IF(OR(B7=1,B7=2),500*B7,IF(B7=0,0,700*B7))</f>
        <v>0</v>
      </c>
      <c r="G7" s="3">
        <f>IF(OR(B7=1,B7=2),500*B7,IF(B7&gt;=3,700*B7,0))</f>
        <v>0</v>
      </c>
      <c r="H7" s="6"/>
      <c r="I7" s="6"/>
      <c r="J7" s="6"/>
      <c r="Q7" s="3"/>
      <c r="R7" s="3"/>
      <c r="S7" s="3"/>
      <c r="T7" s="3"/>
    </row>
    <row r="8" spans="1:20" s="4" customFormat="1" ht="40.049999999999997" customHeight="1">
      <c r="A8" s="3" t="s">
        <v>24</v>
      </c>
      <c r="B8" s="3">
        <v>2</v>
      </c>
      <c r="C8" s="3">
        <f>IF(B8&gt;=3,700*B8,IF(B8=0,0,500*B8))</f>
        <v>1000</v>
      </c>
      <c r="D8" s="3">
        <f>IF(B8=0,0,IF(B8&gt;=3,700*B8,500*B8))</f>
        <v>1000</v>
      </c>
      <c r="E8" s="3">
        <f>IF(AND(B8&gt;0,B8&lt;3),500*B8,IF(B8&gt;=3,700*B8,0))</f>
        <v>1000</v>
      </c>
      <c r="F8" s="3">
        <f>IF(OR(B8=1,B8=2),500*B8,IF(B8=0,0,700*B8))</f>
        <v>1000</v>
      </c>
      <c r="G8" s="3">
        <f>IF(OR(B8=1,B8=2),500*B8,IF(B8&gt;=3,700*B8,0))</f>
        <v>1000</v>
      </c>
      <c r="H8" s="6"/>
      <c r="I8" s="6"/>
      <c r="J8" s="6"/>
      <c r="Q8" s="3"/>
      <c r="R8" s="3"/>
      <c r="S8" s="3"/>
      <c r="T8" s="3"/>
    </row>
    <row r="9" spans="1:20" s="4" customFormat="1" ht="40.049999999999997" customHeight="1">
      <c r="A9" s="3" t="s">
        <v>25</v>
      </c>
      <c r="B9" s="3">
        <v>2</v>
      </c>
      <c r="C9" s="3">
        <f>IF(B9&gt;=3,700*B9,IF(B9=0,0,500*B9))</f>
        <v>1000</v>
      </c>
      <c r="D9" s="3">
        <f>IF(B9=0,0,IF(B9&gt;=3,700*B9,500*B9))</f>
        <v>1000</v>
      </c>
      <c r="E9" s="3">
        <f>IF(AND(B9&gt;0,B9&lt;3),500*B9,IF(B9&gt;=3,700*B9,0))</f>
        <v>1000</v>
      </c>
      <c r="F9" s="3">
        <f>IF(OR(B9=1,B9=2),500*B9,IF(B9=0,0,700*B9))</f>
        <v>1000</v>
      </c>
      <c r="G9" s="3">
        <f>IF(OR(B9=1,B9=2),500*B9,IF(B9&gt;=3,700*B9,0))</f>
        <v>1000</v>
      </c>
      <c r="H9" s="6"/>
      <c r="I9" s="6"/>
      <c r="J9" s="6"/>
      <c r="Q9" s="3"/>
      <c r="R9" s="3"/>
      <c r="S9" s="3"/>
      <c r="T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K9" sqref="K9"/>
    </sheetView>
  </sheetViews>
  <sheetFormatPr baseColWidth="10" defaultRowHeight="14.4"/>
  <cols>
    <col min="1" max="1" width="13.109375" bestFit="1" customWidth="1"/>
    <col min="9" max="9" width="40.21875" bestFit="1" customWidth="1"/>
    <col min="10" max="10" width="40.21875" customWidth="1"/>
    <col min="11" max="11" width="13.6640625" bestFit="1" customWidth="1"/>
  </cols>
  <sheetData>
    <row r="1" spans="1:12" ht="45" customHeight="1">
      <c r="A1" s="8"/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/>
      <c r="H1" s="1" t="s">
        <v>7</v>
      </c>
      <c r="I1" s="1" t="s">
        <v>6</v>
      </c>
      <c r="J1" s="1"/>
      <c r="K1" s="1" t="s">
        <v>14</v>
      </c>
      <c r="L1" s="9"/>
    </row>
    <row r="2" spans="1:12" ht="45" customHeight="1">
      <c r="A2" s="7" t="s">
        <v>8</v>
      </c>
      <c r="B2" s="7">
        <v>15</v>
      </c>
      <c r="C2" s="7">
        <v>11</v>
      </c>
      <c r="D2" s="7">
        <v>13</v>
      </c>
      <c r="E2" s="7">
        <v>14</v>
      </c>
      <c r="F2" s="7">
        <f>(B2*B$8+C2*C$8+D2*D$8+E2*E$8)/SUM(B$8:E$8)</f>
        <v>12.857142857142858</v>
      </c>
      <c r="G2" s="7">
        <f>SUMPRODUCT(B2:E2,B$8:E$8)/SUM(B$8:E$8)</f>
        <v>12.857142857142858</v>
      </c>
      <c r="H2" s="7" t="str">
        <f>IF(AND(G2&gt;=13,B2&gt;=12,C2&gt;=12,D2&gt;=12,E2&gt;=12),"admis","non admis")</f>
        <v>non admis</v>
      </c>
      <c r="I2" s="7" t="str">
        <f>IF(F2&gt;16,"très bien",IF(F2&lt;14,"","bien"))</f>
        <v/>
      </c>
      <c r="J2" s="7" t="str">
        <f>IF(AND(G2&gt;=14,G2&lt;=16),"bien",IF(G2&lt;14,"","très bien"))</f>
        <v/>
      </c>
      <c r="K2" s="7">
        <f>RANK(G2,G$2:G$7,0)</f>
        <v>5</v>
      </c>
      <c r="L2" s="9"/>
    </row>
    <row r="3" spans="1:12" ht="45" customHeight="1">
      <c r="A3" s="7" t="s">
        <v>9</v>
      </c>
      <c r="B3" s="7">
        <v>16</v>
      </c>
      <c r="C3" s="7">
        <v>15</v>
      </c>
      <c r="D3" s="7">
        <v>18</v>
      </c>
      <c r="E3" s="7">
        <v>10</v>
      </c>
      <c r="F3" s="7">
        <f t="shared" ref="F3:F7" si="0">(B3*B$8+C3*C$8+D3*D$8+E3*E$8)/SUM(B$8:E$8)</f>
        <v>15.714285714285714</v>
      </c>
      <c r="G3" s="7">
        <f>SUMPRODUCT(B3:E3,B$8:E$8)/SUM(B$8:E$8)</f>
        <v>15.714285714285714</v>
      </c>
      <c r="H3" s="7" t="str">
        <f>IF(AND(G3&gt;=13,B3&gt;=12,C3&gt;=12,D3&gt;=12,E3&gt;=12),"admis","non admis")</f>
        <v>non admis</v>
      </c>
      <c r="I3" s="7" t="str">
        <f t="shared" ref="I3:I7" si="1">IF(F3&gt;16,"très bien",IF(F3&lt;14,"","bien"))</f>
        <v>bien</v>
      </c>
      <c r="J3" s="7" t="str">
        <f t="shared" ref="J3:J7" si="2">IF(AND(G3&gt;=14,G3&lt;=16),"bien",IF(G3&lt;14,"","très bien"))</f>
        <v>bien</v>
      </c>
      <c r="K3" s="7">
        <f t="shared" ref="K3:K7" si="3">RANK(G3,G$2:G$7,0)</f>
        <v>3</v>
      </c>
      <c r="L3" s="9"/>
    </row>
    <row r="4" spans="1:12" ht="45" customHeight="1">
      <c r="A4" s="7" t="s">
        <v>10</v>
      </c>
      <c r="B4" s="7">
        <v>12</v>
      </c>
      <c r="C4" s="7">
        <v>10</v>
      </c>
      <c r="D4" s="7">
        <v>10</v>
      </c>
      <c r="E4" s="7">
        <v>9</v>
      </c>
      <c r="F4" s="7">
        <f t="shared" si="0"/>
        <v>10.142857142857142</v>
      </c>
      <c r="G4" s="7">
        <f>SUMPRODUCT(B4:E4,B$8:E$8)/SUM(B$8:E$8)</f>
        <v>10.142857142857142</v>
      </c>
      <c r="H4" s="7" t="str">
        <f>IF(AND(G4&gt;=13,B4&gt;=12,C4&gt;=12,D4&gt;=12,E4&gt;=12),"admis","non admis")</f>
        <v>non admis</v>
      </c>
      <c r="I4" s="7" t="str">
        <f t="shared" si="1"/>
        <v/>
      </c>
      <c r="J4" s="7" t="str">
        <f>IF(AND(G4&gt;=14,G4&lt;=16),"bien",IF(G4&lt;14,"","très bien"))</f>
        <v/>
      </c>
      <c r="K4" s="7">
        <f t="shared" si="3"/>
        <v>6</v>
      </c>
      <c r="L4" s="9"/>
    </row>
    <row r="5" spans="1:12" ht="45" customHeight="1">
      <c r="A5" s="7" t="s">
        <v>11</v>
      </c>
      <c r="B5" s="7">
        <v>13</v>
      </c>
      <c r="C5" s="7">
        <v>15</v>
      </c>
      <c r="D5" s="7">
        <v>12.5</v>
      </c>
      <c r="E5" s="7">
        <v>12.5</v>
      </c>
      <c r="F5" s="7">
        <f t="shared" si="0"/>
        <v>13.285714285714286</v>
      </c>
      <c r="G5" s="7">
        <f t="shared" ref="G5:G7" si="4">SUMPRODUCT(B5:E5,B$8:E$8)/SUM(B$8:E$8)</f>
        <v>13.285714285714286</v>
      </c>
      <c r="H5" s="7" t="str">
        <f>IF(AND(G5&gt;=13,B5&gt;=12,C5&gt;=12,D5&gt;=12,E5&gt;=12),"admis","non admis")</f>
        <v>admis</v>
      </c>
      <c r="I5" s="7" t="str">
        <f t="shared" si="1"/>
        <v/>
      </c>
      <c r="J5" s="7" t="str">
        <f t="shared" si="2"/>
        <v/>
      </c>
      <c r="K5" s="7">
        <f t="shared" si="3"/>
        <v>4</v>
      </c>
      <c r="L5" s="9"/>
    </row>
    <row r="6" spans="1:12" ht="45" customHeight="1">
      <c r="A6" s="7" t="s">
        <v>12</v>
      </c>
      <c r="B6" s="7">
        <v>15</v>
      </c>
      <c r="C6" s="7">
        <v>19</v>
      </c>
      <c r="D6" s="7">
        <v>16</v>
      </c>
      <c r="E6" s="7">
        <v>17</v>
      </c>
      <c r="F6" s="7">
        <f t="shared" si="0"/>
        <v>16.857142857142858</v>
      </c>
      <c r="G6" s="7">
        <f t="shared" si="4"/>
        <v>16.857142857142858</v>
      </c>
      <c r="H6" s="7" t="str">
        <f>IF(AND(G6&gt;=13,B6&gt;=12,C6&gt;=12,D6&gt;=12,E6&gt;=12),"admis","non admis")</f>
        <v>admis</v>
      </c>
      <c r="I6" s="7" t="str">
        <f t="shared" si="1"/>
        <v>très bien</v>
      </c>
      <c r="J6" s="7" t="str">
        <f t="shared" si="2"/>
        <v>très bien</v>
      </c>
      <c r="K6" s="7">
        <f t="shared" si="3"/>
        <v>2</v>
      </c>
      <c r="L6" s="9"/>
    </row>
    <row r="7" spans="1:12" ht="45" customHeight="1">
      <c r="A7" s="7" t="s">
        <v>13</v>
      </c>
      <c r="B7" s="7">
        <v>16</v>
      </c>
      <c r="C7" s="7">
        <v>17</v>
      </c>
      <c r="D7" s="7">
        <v>18</v>
      </c>
      <c r="E7" s="7">
        <v>17</v>
      </c>
      <c r="F7" s="7">
        <f t="shared" si="0"/>
        <v>17.285714285714285</v>
      </c>
      <c r="G7" s="7">
        <f t="shared" si="4"/>
        <v>17.285714285714285</v>
      </c>
      <c r="H7" s="7" t="str">
        <f>IF(AND(G7&gt;=13,B7&gt;=12,C7&gt;=12,D7&gt;=12,E7&gt;=12),"admis","non admis")</f>
        <v>admis</v>
      </c>
      <c r="I7" s="7" t="str">
        <f t="shared" si="1"/>
        <v>très bien</v>
      </c>
      <c r="J7" s="7" t="str">
        <f>IF(AND(G7&gt;=14,G7&lt;=16),"bien",IF(G7&lt;14,"","très bien"))</f>
        <v>très bien</v>
      </c>
      <c r="K7" s="7">
        <f t="shared" si="3"/>
        <v>1</v>
      </c>
      <c r="L7" s="9"/>
    </row>
    <row r="8" spans="1:12" ht="45" customHeight="1">
      <c r="A8" s="1" t="s">
        <v>4</v>
      </c>
      <c r="B8" s="7">
        <v>1</v>
      </c>
      <c r="C8" s="7">
        <v>2</v>
      </c>
      <c r="D8" s="7">
        <v>3</v>
      </c>
      <c r="E8" s="7">
        <v>1</v>
      </c>
      <c r="F8" s="2"/>
      <c r="G8" s="2"/>
      <c r="H8" s="2"/>
      <c r="I8" s="2"/>
      <c r="J8" s="2"/>
      <c r="K8" s="10"/>
      <c r="L8" s="9"/>
    </row>
    <row r="9" spans="1:12" ht="45" customHeight="1">
      <c r="A9" s="11"/>
      <c r="B9" s="2"/>
      <c r="C9" s="2"/>
      <c r="D9" s="2"/>
      <c r="E9" s="2"/>
      <c r="F9" s="2"/>
      <c r="G9" s="2"/>
      <c r="H9" s="2"/>
      <c r="I9" s="2"/>
      <c r="J9" s="2"/>
      <c r="K9" s="10"/>
      <c r="L9" s="9"/>
    </row>
    <row r="10" spans="1:12" s="5" customFormat="1" ht="45" customHeight="1">
      <c r="A10" s="12"/>
      <c r="B10" s="12"/>
      <c r="C10" s="12"/>
      <c r="D10" s="12"/>
      <c r="E10" s="12"/>
      <c r="F10" s="12"/>
      <c r="G10" s="12"/>
      <c r="H10" s="12"/>
      <c r="I10" s="13" t="s">
        <v>26</v>
      </c>
      <c r="J10" s="13"/>
      <c r="K10" s="13">
        <f>COUNTIF(I2:I7,"Bien")</f>
        <v>1</v>
      </c>
      <c r="L10" s="12"/>
    </row>
    <row r="11" spans="1:12" ht="45" customHeight="1">
      <c r="A11" s="9"/>
      <c r="B11" s="9"/>
      <c r="C11" s="9"/>
      <c r="D11" s="9"/>
      <c r="E11" s="9"/>
      <c r="F11" s="9"/>
      <c r="G11" s="9"/>
      <c r="H11" s="9"/>
      <c r="I11" s="14" t="s">
        <v>27</v>
      </c>
      <c r="J11" s="14"/>
      <c r="K11" s="14"/>
      <c r="L11" s="9"/>
    </row>
    <row r="12" spans="1:12" ht="4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fou_ch</dc:creator>
  <cp:lastModifiedBy>STAR INFO</cp:lastModifiedBy>
  <dcterms:created xsi:type="dcterms:W3CDTF">2019-01-11T20:50:50Z</dcterms:created>
  <dcterms:modified xsi:type="dcterms:W3CDTF">2021-04-08T11:26:04Z</dcterms:modified>
</cp:coreProperties>
</file>