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EXO1" sheetId="1" r:id="rId1"/>
    <sheet name="Exo2" sheetId="2" r:id="rId2"/>
    <sheet name="Exo3" sheetId="3" r:id="rId3"/>
    <sheet name="Exo4" sheetId="4" r:id="rId4"/>
    <sheet name="Exo5" sheetId="5" r:id="rId5"/>
  </sheets>
  <calcPr calcId="145621"/>
</workbook>
</file>

<file path=xl/calcChain.xml><?xml version="1.0" encoding="utf-8"?>
<calcChain xmlns="http://schemas.openxmlformats.org/spreadsheetml/2006/main">
  <c r="E15" i="5" l="1"/>
  <c r="E14" i="5"/>
  <c r="E13" i="5"/>
  <c r="E12" i="5"/>
  <c r="E11" i="5"/>
  <c r="E10" i="5"/>
  <c r="E9" i="5"/>
  <c r="E8" i="5"/>
  <c r="C7" i="4"/>
  <c r="D6" i="3"/>
  <c r="D7" i="3"/>
  <c r="D8" i="3"/>
  <c r="D9" i="3"/>
  <c r="D10" i="3"/>
  <c r="D11" i="3"/>
  <c r="D12" i="3"/>
  <c r="D13" i="3"/>
  <c r="D14" i="3"/>
  <c r="D15" i="3"/>
  <c r="D16" i="3"/>
  <c r="D5" i="3"/>
  <c r="C6" i="3"/>
  <c r="C7" i="3"/>
  <c r="C8" i="3"/>
  <c r="C9" i="3"/>
  <c r="C10" i="3"/>
  <c r="C11" i="3"/>
  <c r="C12" i="3"/>
  <c r="C13" i="3"/>
  <c r="C14" i="3"/>
  <c r="C15" i="3"/>
  <c r="C16" i="3"/>
  <c r="C5" i="3"/>
  <c r="C11" i="2"/>
  <c r="C10" i="2"/>
  <c r="H19" i="1"/>
  <c r="H18" i="1"/>
  <c r="H15" i="1"/>
  <c r="I14" i="1"/>
  <c r="H14" i="1"/>
  <c r="I6" i="1"/>
  <c r="I7" i="1"/>
  <c r="I8" i="1"/>
  <c r="I9" i="1"/>
  <c r="I10" i="1"/>
  <c r="I11" i="1"/>
  <c r="I12" i="1"/>
  <c r="I5" i="1"/>
  <c r="G6" i="1"/>
  <c r="G7" i="1"/>
  <c r="G8" i="1"/>
  <c r="G9" i="1"/>
  <c r="G10" i="1"/>
  <c r="G11" i="1"/>
  <c r="G12" i="1"/>
  <c r="G5" i="1"/>
  <c r="F6" i="1"/>
  <c r="F7" i="1"/>
  <c r="F8" i="1"/>
  <c r="F9" i="1"/>
  <c r="F10" i="1"/>
  <c r="F11" i="1"/>
  <c r="F12" i="1"/>
  <c r="F5" i="1"/>
</calcChain>
</file>

<file path=xl/sharedStrings.xml><?xml version="1.0" encoding="utf-8"?>
<sst xmlns="http://schemas.openxmlformats.org/spreadsheetml/2006/main" count="91" uniqueCount="85">
  <si>
    <t>Math</t>
  </si>
  <si>
    <t>Physique</t>
  </si>
  <si>
    <t>Français</t>
  </si>
  <si>
    <t>Anglais</t>
  </si>
  <si>
    <t>Histoire</t>
  </si>
  <si>
    <t>Sport</t>
  </si>
  <si>
    <t>Informatique</t>
  </si>
  <si>
    <t>Note 2</t>
  </si>
  <si>
    <t>Note 1</t>
  </si>
  <si>
    <t>Somme</t>
  </si>
  <si>
    <t>M *C</t>
  </si>
  <si>
    <t>Moyenne (M)</t>
  </si>
  <si>
    <t>Somme Note</t>
  </si>
  <si>
    <t>Coefficient (C )</t>
  </si>
  <si>
    <t>Note finale</t>
  </si>
  <si>
    <t>Science</t>
  </si>
  <si>
    <t>Décision</t>
  </si>
  <si>
    <t xml:space="preserve">Mention </t>
  </si>
  <si>
    <t>Nom</t>
  </si>
  <si>
    <t>Prénom</t>
  </si>
  <si>
    <t>Montant</t>
  </si>
  <si>
    <t>Date du
paiement</t>
  </si>
  <si>
    <t>Nom 1</t>
  </si>
  <si>
    <t>Prénom 1</t>
  </si>
  <si>
    <t>Nom 2</t>
  </si>
  <si>
    <t>Prénom 2</t>
  </si>
  <si>
    <t>Nom 3</t>
  </si>
  <si>
    <t>Prénom 3</t>
  </si>
  <si>
    <t>Nom 4</t>
  </si>
  <si>
    <t>Prénom 4</t>
  </si>
  <si>
    <t>Nom 5</t>
  </si>
  <si>
    <t>Prénom 5</t>
  </si>
  <si>
    <t>Nom 6</t>
  </si>
  <si>
    <t>Prénom 6</t>
  </si>
  <si>
    <t>Nom 7</t>
  </si>
  <si>
    <t>Prénom 7</t>
  </si>
  <si>
    <t xml:space="preserve">Total des montants impayés : </t>
  </si>
  <si>
    <t xml:space="preserve">Total des montants payés : </t>
  </si>
  <si>
    <t>NOMS CLIENTS</t>
  </si>
  <si>
    <t>MONTANT COMMANDE</t>
  </si>
  <si>
    <t>ESCOMPTE</t>
  </si>
  <si>
    <t>MONTANT ESCOMPTE</t>
  </si>
  <si>
    <t>PHILEAS</t>
  </si>
  <si>
    <t>FOGG</t>
  </si>
  <si>
    <t>FABRICE</t>
  </si>
  <si>
    <t>DELDANGO</t>
  </si>
  <si>
    <t>ROBINSON</t>
  </si>
  <si>
    <t>CRUSOE</t>
  </si>
  <si>
    <t>MARGUERITE</t>
  </si>
  <si>
    <t>GAUTHIER</t>
  </si>
  <si>
    <t>CATHERINE</t>
  </si>
  <si>
    <t>MAHEU</t>
  </si>
  <si>
    <t>LUCIEN</t>
  </si>
  <si>
    <t>LEUWEN</t>
  </si>
  <si>
    <t>Afficher dans la colonne C le taux de TVA correspondant au code inscrit en colonne B</t>
  </si>
  <si>
    <t xml:space="preserve">CODE TVA 1 = </t>
  </si>
  <si>
    <t xml:space="preserve">CODE TVA 2 = </t>
  </si>
  <si>
    <t>ARTICLES</t>
  </si>
  <si>
    <t>CODE TVA</t>
  </si>
  <si>
    <t>TAUX TVA</t>
  </si>
  <si>
    <t>ECRAN</t>
  </si>
  <si>
    <t>IMPRIMANTE</t>
  </si>
  <si>
    <t>CLAVIER</t>
  </si>
  <si>
    <t>SCANNER</t>
  </si>
  <si>
    <t>Calculez en en colonne E la prime accordée au salariés sachant que :</t>
  </si>
  <si>
    <t>a) Les salariés sans enfants n'y ont pas droit</t>
  </si>
  <si>
    <t>b) Cette prime est fonction du nombre d'enfants.</t>
  </si>
  <si>
    <t>NOMS</t>
  </si>
  <si>
    <t>SEXE</t>
  </si>
  <si>
    <t>NBRE D'ENFANTS</t>
  </si>
  <si>
    <t>PRIME</t>
  </si>
  <si>
    <t>F</t>
  </si>
  <si>
    <t>M</t>
  </si>
  <si>
    <t>BENALIA</t>
  </si>
  <si>
    <t>MOKHTARI</t>
  </si>
  <si>
    <t>BOUZIDI</t>
  </si>
  <si>
    <t>RAFRAFI</t>
  </si>
  <si>
    <t>KASSIMI</t>
  </si>
  <si>
    <t>LATRACH</t>
  </si>
  <si>
    <t>BOUKHARI</t>
  </si>
  <si>
    <t>MAKADEM</t>
  </si>
  <si>
    <t>c) La prime s'élève à 50 DA par enfant pour les salariés avec 1 ou 2 enfants</t>
  </si>
  <si>
    <t>et à 70 DA par enfant pour les salariés ayant 3 enfants ou plus.</t>
  </si>
  <si>
    <t xml:space="preserve">SOURIS </t>
  </si>
  <si>
    <t>CARTE GRAPHIQUE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</si>
</sst>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-;\-* #,##0.00\ _F_-;_-* &quot;-&quot;??\ _F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5" fillId="0" borderId="0" xfId="2"/>
    <xf numFmtId="0" fontId="7" fillId="0" borderId="0" xfId="2" applyFont="1"/>
    <xf numFmtId="0" fontId="5" fillId="0" borderId="1" xfId="2" applyBorder="1"/>
    <xf numFmtId="4" fontId="5" fillId="0" borderId="1" xfId="2" applyNumberFormat="1" applyBorder="1"/>
    <xf numFmtId="0" fontId="6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0" xfId="2" applyFill="1"/>
    <xf numFmtId="4" fontId="5" fillId="0" borderId="1" xfId="2" applyNumberFormat="1" applyBorder="1" applyAlignment="1">
      <alignment horizontal="center"/>
    </xf>
    <xf numFmtId="0" fontId="10" fillId="0" borderId="0" xfId="3" applyFont="1" applyAlignment="1" applyProtection="1"/>
    <xf numFmtId="0" fontId="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2"/>
    <xf numFmtId="0" fontId="7" fillId="0" borderId="0" xfId="2" applyFont="1"/>
    <xf numFmtId="0" fontId="5" fillId="0" borderId="1" xfId="2" applyBorder="1" applyAlignment="1">
      <alignment horizontal="center"/>
    </xf>
    <xf numFmtId="10" fontId="5" fillId="0" borderId="1" xfId="2" applyNumberFormat="1" applyBorder="1"/>
    <xf numFmtId="0" fontId="10" fillId="0" borderId="0" xfId="3" applyFont="1" applyAlignment="1" applyProtection="1"/>
    <xf numFmtId="0" fontId="7" fillId="5" borderId="1" xfId="2" applyFont="1" applyFill="1" applyBorder="1" applyAlignment="1">
      <alignment horizontal="center"/>
    </xf>
    <xf numFmtId="9" fontId="5" fillId="0" borderId="0" xfId="2" applyNumberFormat="1"/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4" fillId="0" borderId="0" xfId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</cellXfs>
  <cellStyles count="6">
    <cellStyle name="Lien hypertexte" xfId="1" builtinId="8"/>
    <cellStyle name="Lien hypertexte 2" xfId="3"/>
    <cellStyle name="Milliers 2" xfId="5"/>
    <cellStyle name="Milliers 3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3"/>
  <sheetViews>
    <sheetView tabSelected="1" workbookViewId="0">
      <selection activeCell="I7" sqref="I7"/>
    </sheetView>
  </sheetViews>
  <sheetFormatPr baseColWidth="10" defaultRowHeight="15" x14ac:dyDescent="0.25"/>
  <cols>
    <col min="1" max="1" width="3.5703125" customWidth="1"/>
    <col min="2" max="2" width="3.42578125" customWidth="1"/>
    <col min="3" max="4" width="15.28515625" customWidth="1"/>
    <col min="6" max="6" width="13.7109375" bestFit="1" customWidth="1"/>
    <col min="7" max="7" width="14.28515625" bestFit="1" customWidth="1"/>
    <col min="8" max="8" width="15.140625" bestFit="1" customWidth="1"/>
    <col min="9" max="9" width="9" customWidth="1"/>
  </cols>
  <sheetData>
    <row r="4" spans="3:9" ht="15.75" x14ac:dyDescent="0.25">
      <c r="C4" s="4"/>
      <c r="D4" s="3" t="s">
        <v>8</v>
      </c>
      <c r="E4" s="3" t="s">
        <v>7</v>
      </c>
      <c r="F4" s="3" t="s">
        <v>12</v>
      </c>
      <c r="G4" s="3" t="s">
        <v>11</v>
      </c>
      <c r="H4" s="3" t="s">
        <v>13</v>
      </c>
      <c r="I4" s="3" t="s">
        <v>10</v>
      </c>
    </row>
    <row r="5" spans="3:9" ht="15.75" x14ac:dyDescent="0.25">
      <c r="C5" s="3" t="s">
        <v>0</v>
      </c>
      <c r="D5" s="3">
        <v>12</v>
      </c>
      <c r="E5" s="3">
        <v>14</v>
      </c>
      <c r="F5" s="3">
        <f>D5+E5</f>
        <v>26</v>
      </c>
      <c r="G5" s="3">
        <f>F5/2</f>
        <v>13</v>
      </c>
      <c r="H5" s="3">
        <v>5</v>
      </c>
      <c r="I5" s="3">
        <f>G5*H5</f>
        <v>65</v>
      </c>
    </row>
    <row r="6" spans="3:9" ht="15.75" x14ac:dyDescent="0.25">
      <c r="C6" s="3" t="s">
        <v>1</v>
      </c>
      <c r="D6" s="3">
        <v>11</v>
      </c>
      <c r="E6" s="3">
        <v>12</v>
      </c>
      <c r="F6" s="3">
        <f t="shared" ref="F6:F12" si="0">D6+E6</f>
        <v>23</v>
      </c>
      <c r="G6" s="3">
        <f t="shared" ref="G6:G12" si="1">F6/2</f>
        <v>11.5</v>
      </c>
      <c r="H6" s="3">
        <v>5</v>
      </c>
      <c r="I6" s="3">
        <f t="shared" ref="I6:I12" si="2">G6*H6</f>
        <v>57.5</v>
      </c>
    </row>
    <row r="7" spans="3:9" ht="15.75" x14ac:dyDescent="0.25">
      <c r="C7" s="3" t="s">
        <v>6</v>
      </c>
      <c r="D7" s="3">
        <v>10</v>
      </c>
      <c r="E7" s="3">
        <v>14</v>
      </c>
      <c r="F7" s="3">
        <f t="shared" si="0"/>
        <v>24</v>
      </c>
      <c r="G7" s="3">
        <f t="shared" si="1"/>
        <v>12</v>
      </c>
      <c r="H7" s="3">
        <v>3</v>
      </c>
      <c r="I7" s="3">
        <f t="shared" si="2"/>
        <v>36</v>
      </c>
    </row>
    <row r="8" spans="3:9" ht="15.75" x14ac:dyDescent="0.25">
      <c r="C8" s="6" t="s">
        <v>15</v>
      </c>
      <c r="D8" s="5">
        <v>12</v>
      </c>
      <c r="E8" s="3">
        <v>13</v>
      </c>
      <c r="F8" s="3">
        <f t="shared" si="0"/>
        <v>25</v>
      </c>
      <c r="G8" s="3">
        <f t="shared" si="1"/>
        <v>12.5</v>
      </c>
      <c r="H8" s="3">
        <v>4</v>
      </c>
      <c r="I8" s="3">
        <f t="shared" si="2"/>
        <v>50</v>
      </c>
    </row>
    <row r="9" spans="3:9" ht="15.75" x14ac:dyDescent="0.25">
      <c r="C9" s="3" t="s">
        <v>2</v>
      </c>
      <c r="D9" s="3">
        <v>15</v>
      </c>
      <c r="E9" s="3">
        <v>11</v>
      </c>
      <c r="F9" s="3">
        <f t="shared" si="0"/>
        <v>26</v>
      </c>
      <c r="G9" s="3">
        <f t="shared" si="1"/>
        <v>13</v>
      </c>
      <c r="H9" s="3">
        <v>2</v>
      </c>
      <c r="I9" s="3">
        <f t="shared" si="2"/>
        <v>26</v>
      </c>
    </row>
    <row r="10" spans="3:9" ht="15.75" x14ac:dyDescent="0.25">
      <c r="C10" s="3" t="s">
        <v>3</v>
      </c>
      <c r="D10" s="3">
        <v>17</v>
      </c>
      <c r="E10" s="3">
        <v>10</v>
      </c>
      <c r="F10" s="3">
        <f t="shared" si="0"/>
        <v>27</v>
      </c>
      <c r="G10" s="3">
        <f t="shared" si="1"/>
        <v>13.5</v>
      </c>
      <c r="H10" s="3">
        <v>2</v>
      </c>
      <c r="I10" s="3">
        <f t="shared" si="2"/>
        <v>27</v>
      </c>
    </row>
    <row r="11" spans="3:9" ht="15.75" x14ac:dyDescent="0.25">
      <c r="C11" s="3" t="s">
        <v>4</v>
      </c>
      <c r="D11" s="3">
        <v>10</v>
      </c>
      <c r="E11" s="3">
        <v>14</v>
      </c>
      <c r="F11" s="3">
        <f t="shared" si="0"/>
        <v>24</v>
      </c>
      <c r="G11" s="3">
        <f t="shared" si="1"/>
        <v>12</v>
      </c>
      <c r="H11" s="3">
        <v>2</v>
      </c>
      <c r="I11" s="3">
        <f t="shared" si="2"/>
        <v>24</v>
      </c>
    </row>
    <row r="12" spans="3:9" ht="15.75" x14ac:dyDescent="0.25">
      <c r="C12" s="3" t="s">
        <v>5</v>
      </c>
      <c r="D12" s="3">
        <v>18</v>
      </c>
      <c r="E12" s="3">
        <v>16</v>
      </c>
      <c r="F12" s="3">
        <f t="shared" si="0"/>
        <v>34</v>
      </c>
      <c r="G12" s="3">
        <f t="shared" si="1"/>
        <v>17</v>
      </c>
      <c r="H12" s="3">
        <v>1</v>
      </c>
      <c r="I12" s="3">
        <f t="shared" si="2"/>
        <v>17</v>
      </c>
    </row>
    <row r="13" spans="3:9" ht="15.75" x14ac:dyDescent="0.25">
      <c r="C13" s="4"/>
      <c r="D13" s="4"/>
      <c r="E13" s="4"/>
      <c r="F13" s="4"/>
      <c r="G13" s="4"/>
      <c r="H13" s="4"/>
      <c r="I13" s="4"/>
    </row>
    <row r="14" spans="3:9" ht="15.75" x14ac:dyDescent="0.25">
      <c r="C14" s="4"/>
      <c r="D14" s="4"/>
      <c r="E14" s="4"/>
      <c r="F14" s="4"/>
      <c r="G14" s="3" t="s">
        <v>9</v>
      </c>
      <c r="H14" s="3">
        <f>SUM(H5:H12)</f>
        <v>24</v>
      </c>
      <c r="I14" s="3">
        <f>SUM(I5:I12)</f>
        <v>302.5</v>
      </c>
    </row>
    <row r="15" spans="3:9" ht="15.75" x14ac:dyDescent="0.25">
      <c r="C15" s="4"/>
      <c r="D15" s="4"/>
      <c r="E15" s="4"/>
      <c r="F15" s="4"/>
      <c r="G15" s="3" t="s">
        <v>14</v>
      </c>
      <c r="H15" s="38">
        <f>I14/H14</f>
        <v>12.604166666666666</v>
      </c>
      <c r="I15" s="39"/>
    </row>
    <row r="18" spans="7:12" x14ac:dyDescent="0.25">
      <c r="G18" s="9" t="s">
        <v>16</v>
      </c>
      <c r="H18" s="9" t="str">
        <f>IF(H15&gt;=10, "Admi","non Admi")</f>
        <v>Admi</v>
      </c>
    </row>
    <row r="19" spans="7:12" x14ac:dyDescent="0.25">
      <c r="G19" s="9" t="s">
        <v>17</v>
      </c>
      <c r="H19" s="9" t="str">
        <f>IF(H15&lt;10,"",IF(H15&lt;12,"Passable",IF(H15&lt;14,"Assez bien",IF(H15&lt;16,"Bien","Très bien"))))</f>
        <v>Assez bien</v>
      </c>
    </row>
    <row r="20" spans="7:12" ht="15.75" x14ac:dyDescent="0.25">
      <c r="L20" s="7"/>
    </row>
    <row r="21" spans="7:12" ht="15.75" x14ac:dyDescent="0.25">
      <c r="L21" s="7"/>
    </row>
    <row r="22" spans="7:12" ht="15.75" x14ac:dyDescent="0.25">
      <c r="L22" s="7"/>
    </row>
    <row r="23" spans="7:12" ht="15.75" x14ac:dyDescent="0.25">
      <c r="L23" s="8"/>
    </row>
  </sheetData>
  <mergeCells count="1">
    <mergeCell ref="H15:I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C11" sqref="C11:D11"/>
    </sheetView>
  </sheetViews>
  <sheetFormatPr baseColWidth="10" defaultRowHeight="15" x14ac:dyDescent="0.25"/>
  <sheetData>
    <row r="1" spans="1:4" ht="30" x14ac:dyDescent="0.25">
      <c r="A1" s="10" t="s">
        <v>18</v>
      </c>
      <c r="B1" s="10" t="s">
        <v>19</v>
      </c>
      <c r="C1" s="12" t="s">
        <v>20</v>
      </c>
      <c r="D1" s="13" t="s">
        <v>21</v>
      </c>
    </row>
    <row r="2" spans="1:4" x14ac:dyDescent="0.25">
      <c r="A2" s="14" t="s">
        <v>22</v>
      </c>
      <c r="B2" s="14" t="s">
        <v>23</v>
      </c>
      <c r="C2" s="15">
        <v>1250</v>
      </c>
      <c r="D2" s="16">
        <v>42857</v>
      </c>
    </row>
    <row r="3" spans="1:4" x14ac:dyDescent="0.25">
      <c r="A3" s="14" t="s">
        <v>24</v>
      </c>
      <c r="B3" s="14" t="s">
        <v>25</v>
      </c>
      <c r="C3" s="15">
        <v>758.5</v>
      </c>
      <c r="D3" s="16">
        <v>42881</v>
      </c>
    </row>
    <row r="4" spans="1:4" x14ac:dyDescent="0.25">
      <c r="A4" s="14" t="s">
        <v>26</v>
      </c>
      <c r="B4" s="14" t="s">
        <v>27</v>
      </c>
      <c r="C4" s="15">
        <v>74.900000000000006</v>
      </c>
      <c r="D4" s="1"/>
    </row>
    <row r="5" spans="1:4" x14ac:dyDescent="0.25">
      <c r="A5" s="14" t="s">
        <v>28</v>
      </c>
      <c r="B5" s="14" t="s">
        <v>29</v>
      </c>
      <c r="C5" s="15">
        <v>971.3</v>
      </c>
      <c r="D5" s="16">
        <v>42889</v>
      </c>
    </row>
    <row r="6" spans="1:4" x14ac:dyDescent="0.25">
      <c r="A6" s="14" t="s">
        <v>30</v>
      </c>
      <c r="B6" s="14" t="s">
        <v>31</v>
      </c>
      <c r="C6" s="15">
        <v>238.75</v>
      </c>
      <c r="D6" s="1"/>
    </row>
    <row r="7" spans="1:4" x14ac:dyDescent="0.25">
      <c r="A7" s="14" t="s">
        <v>32</v>
      </c>
      <c r="B7" s="14" t="s">
        <v>33</v>
      </c>
      <c r="C7" s="15">
        <v>659.1</v>
      </c>
      <c r="D7" s="16">
        <v>42870</v>
      </c>
    </row>
    <row r="8" spans="1:4" x14ac:dyDescent="0.25">
      <c r="A8" s="14" t="s">
        <v>34</v>
      </c>
      <c r="B8" s="14" t="s">
        <v>35</v>
      </c>
      <c r="C8" s="15">
        <v>87.45</v>
      </c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7" t="s">
        <v>36</v>
      </c>
      <c r="C10" s="41">
        <f>SUMIF(D2:D8,"",C2:C8)</f>
        <v>401.09999999999997</v>
      </c>
      <c r="D10" s="42"/>
    </row>
    <row r="11" spans="1:4" x14ac:dyDescent="0.25">
      <c r="A11" s="1"/>
      <c r="B11" s="17" t="s">
        <v>37</v>
      </c>
      <c r="C11" s="41">
        <f>SUMIF(D2:D8,"&lt;&gt;",C2:C8)</f>
        <v>3638.9</v>
      </c>
      <c r="D11" s="42"/>
    </row>
    <row r="17" spans="1:6" x14ac:dyDescent="0.25">
      <c r="A17" s="40"/>
      <c r="B17" s="40"/>
      <c r="C17" s="40"/>
      <c r="D17" s="40"/>
      <c r="E17" s="40"/>
      <c r="F17" s="40"/>
    </row>
  </sheetData>
  <mergeCells count="3">
    <mergeCell ref="A17:F17"/>
    <mergeCell ref="C10:D10"/>
    <mergeCell ref="C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7" sqref="D7"/>
    </sheetView>
  </sheetViews>
  <sheetFormatPr baseColWidth="10" defaultRowHeight="15" x14ac:dyDescent="0.25"/>
  <cols>
    <col min="1" max="1" width="18.7109375" customWidth="1"/>
    <col min="2" max="2" width="13.28515625" customWidth="1"/>
    <col min="3" max="3" width="14.85546875" customWidth="1"/>
    <col min="4" max="4" width="20.42578125" customWidth="1"/>
  </cols>
  <sheetData>
    <row r="1" spans="1:8" x14ac:dyDescent="0.25">
      <c r="A1" s="19"/>
      <c r="B1" s="19"/>
      <c r="C1" s="19"/>
      <c r="D1" s="19"/>
      <c r="E1" s="19"/>
      <c r="F1" s="19"/>
      <c r="G1" s="19"/>
      <c r="H1" s="19"/>
    </row>
    <row r="2" spans="1:8" x14ac:dyDescent="0.25">
      <c r="A2" s="19"/>
      <c r="B2" s="19"/>
      <c r="C2" s="19"/>
      <c r="D2" s="19"/>
      <c r="E2" s="19"/>
      <c r="F2" s="19"/>
      <c r="G2" s="19"/>
      <c r="H2" s="19"/>
    </row>
    <row r="4" spans="1:8" ht="39" x14ac:dyDescent="0.25">
      <c r="A4" s="23" t="s">
        <v>38</v>
      </c>
      <c r="B4" s="22" t="s">
        <v>39</v>
      </c>
      <c r="C4" s="23" t="s">
        <v>40</v>
      </c>
      <c r="D4" s="24" t="s">
        <v>41</v>
      </c>
      <c r="E4" s="18"/>
      <c r="F4" s="18"/>
      <c r="G4" s="18"/>
      <c r="H4" s="18"/>
    </row>
    <row r="5" spans="1:8" x14ac:dyDescent="0.25">
      <c r="A5" s="20" t="s">
        <v>42</v>
      </c>
      <c r="B5" s="21">
        <v>8000</v>
      </c>
      <c r="C5" s="26" t="str">
        <f>IF(B5&gt;10000,"OUI","NON")</f>
        <v>NON</v>
      </c>
      <c r="D5" s="20">
        <f>IF(B5&gt;10000,B5*2%,0)</f>
        <v>0</v>
      </c>
      <c r="E5" s="18"/>
      <c r="F5" s="18"/>
      <c r="G5" s="18"/>
      <c r="H5" s="18"/>
    </row>
    <row r="6" spans="1:8" x14ac:dyDescent="0.25">
      <c r="A6" s="20" t="s">
        <v>43</v>
      </c>
      <c r="B6" s="21">
        <v>7500</v>
      </c>
      <c r="C6" s="26" t="str">
        <f t="shared" ref="C6:C16" si="0">IF(B6&gt;10000,"OUI","NON")</f>
        <v>NON</v>
      </c>
      <c r="D6" s="20">
        <f t="shared" ref="D6:D16" si="1">IF(B6&gt;10000,B6*2%,0)</f>
        <v>0</v>
      </c>
      <c r="E6" s="18"/>
      <c r="F6" s="18"/>
      <c r="G6" s="18"/>
      <c r="H6" s="18"/>
    </row>
    <row r="7" spans="1:8" x14ac:dyDescent="0.25">
      <c r="A7" s="20" t="s">
        <v>44</v>
      </c>
      <c r="B7" s="21">
        <v>18500</v>
      </c>
      <c r="C7" s="26" t="str">
        <f t="shared" si="0"/>
        <v>OUI</v>
      </c>
      <c r="D7" s="20">
        <f t="shared" si="1"/>
        <v>370</v>
      </c>
      <c r="E7" s="18"/>
      <c r="F7" s="18"/>
      <c r="G7" s="18"/>
      <c r="H7" s="18"/>
    </row>
    <row r="8" spans="1:8" x14ac:dyDescent="0.25">
      <c r="A8" s="20" t="s">
        <v>45</v>
      </c>
      <c r="B8" s="21">
        <v>12600</v>
      </c>
      <c r="C8" s="26" t="str">
        <f t="shared" si="0"/>
        <v>OUI</v>
      </c>
      <c r="D8" s="20">
        <f t="shared" si="1"/>
        <v>252</v>
      </c>
      <c r="E8" s="18"/>
      <c r="F8" s="18"/>
      <c r="G8" s="18"/>
      <c r="H8" s="18"/>
    </row>
    <row r="9" spans="1:8" x14ac:dyDescent="0.25">
      <c r="A9" s="20" t="s">
        <v>46</v>
      </c>
      <c r="B9" s="21">
        <v>6000</v>
      </c>
      <c r="C9" s="26" t="str">
        <f t="shared" si="0"/>
        <v>NON</v>
      </c>
      <c r="D9" s="20">
        <f t="shared" si="1"/>
        <v>0</v>
      </c>
      <c r="E9" s="18"/>
      <c r="F9" s="18"/>
      <c r="G9" s="18"/>
      <c r="H9" s="18"/>
    </row>
    <row r="10" spans="1:8" x14ac:dyDescent="0.25">
      <c r="A10" s="20" t="s">
        <v>47</v>
      </c>
      <c r="B10" s="21">
        <v>14000</v>
      </c>
      <c r="C10" s="26" t="str">
        <f t="shared" si="0"/>
        <v>OUI</v>
      </c>
      <c r="D10" s="20">
        <f t="shared" si="1"/>
        <v>280</v>
      </c>
      <c r="E10" s="18"/>
      <c r="F10" s="18"/>
      <c r="G10" s="18"/>
      <c r="H10" s="18"/>
    </row>
    <row r="11" spans="1:8" x14ac:dyDescent="0.25">
      <c r="A11" s="20" t="s">
        <v>48</v>
      </c>
      <c r="B11" s="21">
        <v>14000</v>
      </c>
      <c r="C11" s="26" t="str">
        <f t="shared" si="0"/>
        <v>OUI</v>
      </c>
      <c r="D11" s="20">
        <f t="shared" si="1"/>
        <v>280</v>
      </c>
      <c r="E11" s="18"/>
      <c r="F11" s="18"/>
      <c r="G11" s="18"/>
      <c r="H11" s="18"/>
    </row>
    <row r="12" spans="1:8" x14ac:dyDescent="0.25">
      <c r="A12" s="20" t="s">
        <v>49</v>
      </c>
      <c r="B12" s="21">
        <v>1200</v>
      </c>
      <c r="C12" s="26" t="str">
        <f t="shared" si="0"/>
        <v>NON</v>
      </c>
      <c r="D12" s="20">
        <f t="shared" si="1"/>
        <v>0</v>
      </c>
      <c r="E12" s="18"/>
      <c r="F12" s="18"/>
      <c r="G12" s="18"/>
      <c r="H12" s="18"/>
    </row>
    <row r="13" spans="1:8" x14ac:dyDescent="0.25">
      <c r="A13" s="20" t="s">
        <v>50</v>
      </c>
      <c r="B13" s="21">
        <v>11000</v>
      </c>
      <c r="C13" s="26" t="str">
        <f t="shared" si="0"/>
        <v>OUI</v>
      </c>
      <c r="D13" s="20">
        <f t="shared" si="1"/>
        <v>220</v>
      </c>
      <c r="E13" s="18"/>
      <c r="F13" s="18"/>
      <c r="G13" s="18"/>
      <c r="H13" s="25"/>
    </row>
    <row r="14" spans="1:8" x14ac:dyDescent="0.25">
      <c r="A14" s="20" t="s">
        <v>51</v>
      </c>
      <c r="B14" s="21">
        <v>100</v>
      </c>
      <c r="C14" s="26" t="str">
        <f t="shared" si="0"/>
        <v>NON</v>
      </c>
      <c r="D14" s="20">
        <f t="shared" si="1"/>
        <v>0</v>
      </c>
      <c r="E14" s="18"/>
      <c r="F14" s="18"/>
      <c r="G14" s="18"/>
      <c r="H14" s="18"/>
    </row>
    <row r="15" spans="1:8" x14ac:dyDescent="0.25">
      <c r="A15" s="20" t="s">
        <v>52</v>
      </c>
      <c r="B15" s="21">
        <v>3000</v>
      </c>
      <c r="C15" s="26" t="str">
        <f t="shared" si="0"/>
        <v>NON</v>
      </c>
      <c r="D15" s="20">
        <f t="shared" si="1"/>
        <v>0</v>
      </c>
      <c r="E15" s="18"/>
      <c r="F15" s="18"/>
    </row>
    <row r="16" spans="1:8" x14ac:dyDescent="0.25">
      <c r="A16" s="20" t="s">
        <v>53</v>
      </c>
      <c r="B16" s="21">
        <v>800</v>
      </c>
      <c r="C16" s="26" t="str">
        <f t="shared" si="0"/>
        <v>NON</v>
      </c>
      <c r="D16" s="20">
        <f t="shared" si="1"/>
        <v>0</v>
      </c>
      <c r="E16" s="18"/>
      <c r="F16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21" sqref="F21"/>
    </sheetView>
  </sheetViews>
  <sheetFormatPr baseColWidth="10" defaultRowHeight="15" x14ac:dyDescent="0.25"/>
  <cols>
    <col min="1" max="1" width="24.85546875" customWidth="1"/>
  </cols>
  <sheetData>
    <row r="1" spans="1:7" x14ac:dyDescent="0.25">
      <c r="A1" s="32" t="s">
        <v>54</v>
      </c>
      <c r="B1" s="32"/>
      <c r="C1" s="32"/>
      <c r="D1" s="32"/>
      <c r="E1" s="32"/>
      <c r="F1" s="32"/>
      <c r="G1" s="32"/>
    </row>
    <row r="3" spans="1:7" x14ac:dyDescent="0.25">
      <c r="A3" s="31" t="s">
        <v>55</v>
      </c>
      <c r="B3" s="37">
        <v>0.1</v>
      </c>
      <c r="C3" s="31"/>
      <c r="D3" s="31"/>
      <c r="E3" s="31"/>
      <c r="F3" s="31"/>
      <c r="G3" s="31"/>
    </row>
    <row r="4" spans="1:7" x14ac:dyDescent="0.25">
      <c r="A4" s="31" t="s">
        <v>56</v>
      </c>
      <c r="B4" s="37">
        <v>0.2</v>
      </c>
      <c r="C4" s="31"/>
      <c r="D4" s="31"/>
      <c r="E4" s="31"/>
      <c r="F4" s="31"/>
      <c r="G4" s="31"/>
    </row>
    <row r="6" spans="1:7" x14ac:dyDescent="0.25">
      <c r="A6" s="36" t="s">
        <v>57</v>
      </c>
      <c r="B6" s="36" t="s">
        <v>58</v>
      </c>
      <c r="C6" s="36" t="s">
        <v>59</v>
      </c>
      <c r="D6" s="31"/>
      <c r="E6" s="31"/>
      <c r="F6" s="31"/>
      <c r="G6" s="31"/>
    </row>
    <row r="7" spans="1:7" ht="16.5" thickBot="1" x14ac:dyDescent="0.3">
      <c r="A7" s="43" t="s">
        <v>60</v>
      </c>
      <c r="B7" s="33">
        <v>2</v>
      </c>
      <c r="C7" s="34">
        <f>IF(B7=2,B4,B3)</f>
        <v>0.2</v>
      </c>
      <c r="D7" s="31"/>
      <c r="E7" s="31"/>
      <c r="F7" s="31"/>
      <c r="G7" s="31"/>
    </row>
    <row r="8" spans="1:7" ht="16.5" thickBot="1" x14ac:dyDescent="0.3">
      <c r="A8" s="43" t="s">
        <v>83</v>
      </c>
      <c r="B8" s="33">
        <v>1</v>
      </c>
      <c r="C8" s="34">
        <v>0.1</v>
      </c>
      <c r="D8" s="31"/>
      <c r="E8" s="31"/>
      <c r="F8" s="31"/>
      <c r="G8" s="31"/>
    </row>
    <row r="9" spans="1:7" ht="16.5" thickBot="1" x14ac:dyDescent="0.3">
      <c r="A9" s="43" t="s">
        <v>61</v>
      </c>
      <c r="B9" s="33">
        <v>2</v>
      </c>
      <c r="C9" s="34">
        <v>0.2</v>
      </c>
      <c r="D9" s="31"/>
      <c r="E9" s="31"/>
      <c r="F9" s="31"/>
      <c r="G9" s="31"/>
    </row>
    <row r="10" spans="1:7" ht="16.5" thickBot="1" x14ac:dyDescent="0.3">
      <c r="A10" s="43" t="s">
        <v>84</v>
      </c>
      <c r="B10" s="33">
        <v>1</v>
      </c>
      <c r="C10" s="34">
        <v>0.1</v>
      </c>
      <c r="D10" s="31"/>
      <c r="E10" s="31"/>
      <c r="F10" s="31"/>
      <c r="G10" s="31"/>
    </row>
    <row r="11" spans="1:7" ht="16.5" thickBot="1" x14ac:dyDescent="0.3">
      <c r="A11" s="43" t="s">
        <v>62</v>
      </c>
      <c r="B11" s="33">
        <v>1</v>
      </c>
      <c r="C11" s="34">
        <v>0.1</v>
      </c>
      <c r="D11" s="31"/>
      <c r="E11" s="31"/>
      <c r="F11" s="31"/>
      <c r="G11" s="31"/>
    </row>
    <row r="12" spans="1:7" ht="16.5" thickBot="1" x14ac:dyDescent="0.3">
      <c r="A12" s="43" t="s">
        <v>63</v>
      </c>
      <c r="B12" s="33">
        <v>2</v>
      </c>
      <c r="C12" s="34">
        <v>0.2</v>
      </c>
      <c r="D12" s="31"/>
      <c r="E12" s="31"/>
      <c r="F12" s="35"/>
      <c r="G12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145" zoomScaleNormal="145" workbookViewId="0">
      <selection activeCell="A7" sqref="A7"/>
    </sheetView>
  </sheetViews>
  <sheetFormatPr baseColWidth="10" defaultRowHeight="15" x14ac:dyDescent="0.25"/>
  <cols>
    <col min="1" max="1" width="11.42578125" style="11"/>
    <col min="2" max="2" width="13" style="11" bestFit="1" customWidth="1"/>
    <col min="3" max="3" width="18.7109375" style="11" customWidth="1"/>
    <col min="4" max="4" width="16.42578125" style="11" customWidth="1"/>
    <col min="5" max="5" width="19.28515625" style="11" customWidth="1"/>
    <col min="6" max="258" width="11.42578125" style="11"/>
    <col min="259" max="259" width="18.7109375" style="11" customWidth="1"/>
    <col min="260" max="260" width="16.42578125" style="11" customWidth="1"/>
    <col min="261" max="261" width="19.28515625" style="11" customWidth="1"/>
    <col min="262" max="514" width="11.42578125" style="11"/>
    <col min="515" max="515" width="18.7109375" style="11" customWidth="1"/>
    <col min="516" max="516" width="16.42578125" style="11" customWidth="1"/>
    <col min="517" max="517" width="19.28515625" style="11" customWidth="1"/>
    <col min="518" max="770" width="11.42578125" style="11"/>
    <col min="771" max="771" width="18.7109375" style="11" customWidth="1"/>
    <col min="772" max="772" width="16.42578125" style="11" customWidth="1"/>
    <col min="773" max="773" width="19.28515625" style="11" customWidth="1"/>
    <col min="774" max="1026" width="11.42578125" style="11"/>
    <col min="1027" max="1027" width="18.7109375" style="11" customWidth="1"/>
    <col min="1028" max="1028" width="16.42578125" style="11" customWidth="1"/>
    <col min="1029" max="1029" width="19.28515625" style="11" customWidth="1"/>
    <col min="1030" max="1282" width="11.42578125" style="11"/>
    <col min="1283" max="1283" width="18.7109375" style="11" customWidth="1"/>
    <col min="1284" max="1284" width="16.42578125" style="11" customWidth="1"/>
    <col min="1285" max="1285" width="19.28515625" style="11" customWidth="1"/>
    <col min="1286" max="1538" width="11.42578125" style="11"/>
    <col min="1539" max="1539" width="18.7109375" style="11" customWidth="1"/>
    <col min="1540" max="1540" width="16.42578125" style="11" customWidth="1"/>
    <col min="1541" max="1541" width="19.28515625" style="11" customWidth="1"/>
    <col min="1542" max="1794" width="11.42578125" style="11"/>
    <col min="1795" max="1795" width="18.7109375" style="11" customWidth="1"/>
    <col min="1796" max="1796" width="16.42578125" style="11" customWidth="1"/>
    <col min="1797" max="1797" width="19.28515625" style="11" customWidth="1"/>
    <col min="1798" max="2050" width="11.42578125" style="11"/>
    <col min="2051" max="2051" width="18.7109375" style="11" customWidth="1"/>
    <col min="2052" max="2052" width="16.42578125" style="11" customWidth="1"/>
    <col min="2053" max="2053" width="19.28515625" style="11" customWidth="1"/>
    <col min="2054" max="2306" width="11.42578125" style="11"/>
    <col min="2307" max="2307" width="18.7109375" style="11" customWidth="1"/>
    <col min="2308" max="2308" width="16.42578125" style="11" customWidth="1"/>
    <col min="2309" max="2309" width="19.28515625" style="11" customWidth="1"/>
    <col min="2310" max="2562" width="11.42578125" style="11"/>
    <col min="2563" max="2563" width="18.7109375" style="11" customWidth="1"/>
    <col min="2564" max="2564" width="16.42578125" style="11" customWidth="1"/>
    <col min="2565" max="2565" width="19.28515625" style="11" customWidth="1"/>
    <col min="2566" max="2818" width="11.42578125" style="11"/>
    <col min="2819" max="2819" width="18.7109375" style="11" customWidth="1"/>
    <col min="2820" max="2820" width="16.42578125" style="11" customWidth="1"/>
    <col min="2821" max="2821" width="19.28515625" style="11" customWidth="1"/>
    <col min="2822" max="3074" width="11.42578125" style="11"/>
    <col min="3075" max="3075" width="18.7109375" style="11" customWidth="1"/>
    <col min="3076" max="3076" width="16.42578125" style="11" customWidth="1"/>
    <col min="3077" max="3077" width="19.28515625" style="11" customWidth="1"/>
    <col min="3078" max="3330" width="11.42578125" style="11"/>
    <col min="3331" max="3331" width="18.7109375" style="11" customWidth="1"/>
    <col min="3332" max="3332" width="16.42578125" style="11" customWidth="1"/>
    <col min="3333" max="3333" width="19.28515625" style="11" customWidth="1"/>
    <col min="3334" max="3586" width="11.42578125" style="11"/>
    <col min="3587" max="3587" width="18.7109375" style="11" customWidth="1"/>
    <col min="3588" max="3588" width="16.42578125" style="11" customWidth="1"/>
    <col min="3589" max="3589" width="19.28515625" style="11" customWidth="1"/>
    <col min="3590" max="3842" width="11.42578125" style="11"/>
    <col min="3843" max="3843" width="18.7109375" style="11" customWidth="1"/>
    <col min="3844" max="3844" width="16.42578125" style="11" customWidth="1"/>
    <col min="3845" max="3845" width="19.28515625" style="11" customWidth="1"/>
    <col min="3846" max="4098" width="11.42578125" style="11"/>
    <col min="4099" max="4099" width="18.7109375" style="11" customWidth="1"/>
    <col min="4100" max="4100" width="16.42578125" style="11" customWidth="1"/>
    <col min="4101" max="4101" width="19.28515625" style="11" customWidth="1"/>
    <col min="4102" max="4354" width="11.42578125" style="11"/>
    <col min="4355" max="4355" width="18.7109375" style="11" customWidth="1"/>
    <col min="4356" max="4356" width="16.42578125" style="11" customWidth="1"/>
    <col min="4357" max="4357" width="19.28515625" style="11" customWidth="1"/>
    <col min="4358" max="4610" width="11.42578125" style="11"/>
    <col min="4611" max="4611" width="18.7109375" style="11" customWidth="1"/>
    <col min="4612" max="4612" width="16.42578125" style="11" customWidth="1"/>
    <col min="4613" max="4613" width="19.28515625" style="11" customWidth="1"/>
    <col min="4614" max="4866" width="11.42578125" style="11"/>
    <col min="4867" max="4867" width="18.7109375" style="11" customWidth="1"/>
    <col min="4868" max="4868" width="16.42578125" style="11" customWidth="1"/>
    <col min="4869" max="4869" width="19.28515625" style="11" customWidth="1"/>
    <col min="4870" max="5122" width="11.42578125" style="11"/>
    <col min="5123" max="5123" width="18.7109375" style="11" customWidth="1"/>
    <col min="5124" max="5124" width="16.42578125" style="11" customWidth="1"/>
    <col min="5125" max="5125" width="19.28515625" style="11" customWidth="1"/>
    <col min="5126" max="5378" width="11.42578125" style="11"/>
    <col min="5379" max="5379" width="18.7109375" style="11" customWidth="1"/>
    <col min="5380" max="5380" width="16.42578125" style="11" customWidth="1"/>
    <col min="5381" max="5381" width="19.28515625" style="11" customWidth="1"/>
    <col min="5382" max="5634" width="11.42578125" style="11"/>
    <col min="5635" max="5635" width="18.7109375" style="11" customWidth="1"/>
    <col min="5636" max="5636" width="16.42578125" style="11" customWidth="1"/>
    <col min="5637" max="5637" width="19.28515625" style="11" customWidth="1"/>
    <col min="5638" max="5890" width="11.42578125" style="11"/>
    <col min="5891" max="5891" width="18.7109375" style="11" customWidth="1"/>
    <col min="5892" max="5892" width="16.42578125" style="11" customWidth="1"/>
    <col min="5893" max="5893" width="19.28515625" style="11" customWidth="1"/>
    <col min="5894" max="6146" width="11.42578125" style="11"/>
    <col min="6147" max="6147" width="18.7109375" style="11" customWidth="1"/>
    <col min="6148" max="6148" width="16.42578125" style="11" customWidth="1"/>
    <col min="6149" max="6149" width="19.28515625" style="11" customWidth="1"/>
    <col min="6150" max="6402" width="11.42578125" style="11"/>
    <col min="6403" max="6403" width="18.7109375" style="11" customWidth="1"/>
    <col min="6404" max="6404" width="16.42578125" style="11" customWidth="1"/>
    <col min="6405" max="6405" width="19.28515625" style="11" customWidth="1"/>
    <col min="6406" max="6658" width="11.42578125" style="11"/>
    <col min="6659" max="6659" width="18.7109375" style="11" customWidth="1"/>
    <col min="6660" max="6660" width="16.42578125" style="11" customWidth="1"/>
    <col min="6661" max="6661" width="19.28515625" style="11" customWidth="1"/>
    <col min="6662" max="6914" width="11.42578125" style="11"/>
    <col min="6915" max="6915" width="18.7109375" style="11" customWidth="1"/>
    <col min="6916" max="6916" width="16.42578125" style="11" customWidth="1"/>
    <col min="6917" max="6917" width="19.28515625" style="11" customWidth="1"/>
    <col min="6918" max="7170" width="11.42578125" style="11"/>
    <col min="7171" max="7171" width="18.7109375" style="11" customWidth="1"/>
    <col min="7172" max="7172" width="16.42578125" style="11" customWidth="1"/>
    <col min="7173" max="7173" width="19.28515625" style="11" customWidth="1"/>
    <col min="7174" max="7426" width="11.42578125" style="11"/>
    <col min="7427" max="7427" width="18.7109375" style="11" customWidth="1"/>
    <col min="7428" max="7428" width="16.42578125" style="11" customWidth="1"/>
    <col min="7429" max="7429" width="19.28515625" style="11" customWidth="1"/>
    <col min="7430" max="7682" width="11.42578125" style="11"/>
    <col min="7683" max="7683" width="18.7109375" style="11" customWidth="1"/>
    <col min="7684" max="7684" width="16.42578125" style="11" customWidth="1"/>
    <col min="7685" max="7685" width="19.28515625" style="11" customWidth="1"/>
    <col min="7686" max="7938" width="11.42578125" style="11"/>
    <col min="7939" max="7939" width="18.7109375" style="11" customWidth="1"/>
    <col min="7940" max="7940" width="16.42578125" style="11" customWidth="1"/>
    <col min="7941" max="7941" width="19.28515625" style="11" customWidth="1"/>
    <col min="7942" max="8194" width="11.42578125" style="11"/>
    <col min="8195" max="8195" width="18.7109375" style="11" customWidth="1"/>
    <col min="8196" max="8196" width="16.42578125" style="11" customWidth="1"/>
    <col min="8197" max="8197" width="19.28515625" style="11" customWidth="1"/>
    <col min="8198" max="8450" width="11.42578125" style="11"/>
    <col min="8451" max="8451" width="18.7109375" style="11" customWidth="1"/>
    <col min="8452" max="8452" width="16.42578125" style="11" customWidth="1"/>
    <col min="8453" max="8453" width="19.28515625" style="11" customWidth="1"/>
    <col min="8454" max="8706" width="11.42578125" style="11"/>
    <col min="8707" max="8707" width="18.7109375" style="11" customWidth="1"/>
    <col min="8708" max="8708" width="16.42578125" style="11" customWidth="1"/>
    <col min="8709" max="8709" width="19.28515625" style="11" customWidth="1"/>
    <col min="8710" max="8962" width="11.42578125" style="11"/>
    <col min="8963" max="8963" width="18.7109375" style="11" customWidth="1"/>
    <col min="8964" max="8964" width="16.42578125" style="11" customWidth="1"/>
    <col min="8965" max="8965" width="19.28515625" style="11" customWidth="1"/>
    <col min="8966" max="9218" width="11.42578125" style="11"/>
    <col min="9219" max="9219" width="18.7109375" style="11" customWidth="1"/>
    <col min="9220" max="9220" width="16.42578125" style="11" customWidth="1"/>
    <col min="9221" max="9221" width="19.28515625" style="11" customWidth="1"/>
    <col min="9222" max="9474" width="11.42578125" style="11"/>
    <col min="9475" max="9475" width="18.7109375" style="11" customWidth="1"/>
    <col min="9476" max="9476" width="16.42578125" style="11" customWidth="1"/>
    <col min="9477" max="9477" width="19.28515625" style="11" customWidth="1"/>
    <col min="9478" max="9730" width="11.42578125" style="11"/>
    <col min="9731" max="9731" width="18.7109375" style="11" customWidth="1"/>
    <col min="9732" max="9732" width="16.42578125" style="11" customWidth="1"/>
    <col min="9733" max="9733" width="19.28515625" style="11" customWidth="1"/>
    <col min="9734" max="9986" width="11.42578125" style="11"/>
    <col min="9987" max="9987" width="18.7109375" style="11" customWidth="1"/>
    <col min="9988" max="9988" width="16.42578125" style="11" customWidth="1"/>
    <col min="9989" max="9989" width="19.28515625" style="11" customWidth="1"/>
    <col min="9990" max="10242" width="11.42578125" style="11"/>
    <col min="10243" max="10243" width="18.7109375" style="11" customWidth="1"/>
    <col min="10244" max="10244" width="16.42578125" style="11" customWidth="1"/>
    <col min="10245" max="10245" width="19.28515625" style="11" customWidth="1"/>
    <col min="10246" max="10498" width="11.42578125" style="11"/>
    <col min="10499" max="10499" width="18.7109375" style="11" customWidth="1"/>
    <col min="10500" max="10500" width="16.42578125" style="11" customWidth="1"/>
    <col min="10501" max="10501" width="19.28515625" style="11" customWidth="1"/>
    <col min="10502" max="10754" width="11.42578125" style="11"/>
    <col min="10755" max="10755" width="18.7109375" style="11" customWidth="1"/>
    <col min="10756" max="10756" width="16.42578125" style="11" customWidth="1"/>
    <col min="10757" max="10757" width="19.28515625" style="11" customWidth="1"/>
    <col min="10758" max="11010" width="11.42578125" style="11"/>
    <col min="11011" max="11011" width="18.7109375" style="11" customWidth="1"/>
    <col min="11012" max="11012" width="16.42578125" style="11" customWidth="1"/>
    <col min="11013" max="11013" width="19.28515625" style="11" customWidth="1"/>
    <col min="11014" max="11266" width="11.42578125" style="11"/>
    <col min="11267" max="11267" width="18.7109375" style="11" customWidth="1"/>
    <col min="11268" max="11268" width="16.42578125" style="11" customWidth="1"/>
    <col min="11269" max="11269" width="19.28515625" style="11" customWidth="1"/>
    <col min="11270" max="11522" width="11.42578125" style="11"/>
    <col min="11523" max="11523" width="18.7109375" style="11" customWidth="1"/>
    <col min="11524" max="11524" width="16.42578125" style="11" customWidth="1"/>
    <col min="11525" max="11525" width="19.28515625" style="11" customWidth="1"/>
    <col min="11526" max="11778" width="11.42578125" style="11"/>
    <col min="11779" max="11779" width="18.7109375" style="11" customWidth="1"/>
    <col min="11780" max="11780" width="16.42578125" style="11" customWidth="1"/>
    <col min="11781" max="11781" width="19.28515625" style="11" customWidth="1"/>
    <col min="11782" max="12034" width="11.42578125" style="11"/>
    <col min="12035" max="12035" width="18.7109375" style="11" customWidth="1"/>
    <col min="12036" max="12036" width="16.42578125" style="11" customWidth="1"/>
    <col min="12037" max="12037" width="19.28515625" style="11" customWidth="1"/>
    <col min="12038" max="12290" width="11.42578125" style="11"/>
    <col min="12291" max="12291" width="18.7109375" style="11" customWidth="1"/>
    <col min="12292" max="12292" width="16.42578125" style="11" customWidth="1"/>
    <col min="12293" max="12293" width="19.28515625" style="11" customWidth="1"/>
    <col min="12294" max="12546" width="11.42578125" style="11"/>
    <col min="12547" max="12547" width="18.7109375" style="11" customWidth="1"/>
    <col min="12548" max="12548" width="16.42578125" style="11" customWidth="1"/>
    <col min="12549" max="12549" width="19.28515625" style="11" customWidth="1"/>
    <col min="12550" max="12802" width="11.42578125" style="11"/>
    <col min="12803" max="12803" width="18.7109375" style="11" customWidth="1"/>
    <col min="12804" max="12804" width="16.42578125" style="11" customWidth="1"/>
    <col min="12805" max="12805" width="19.28515625" style="11" customWidth="1"/>
    <col min="12806" max="13058" width="11.42578125" style="11"/>
    <col min="13059" max="13059" width="18.7109375" style="11" customWidth="1"/>
    <col min="13060" max="13060" width="16.42578125" style="11" customWidth="1"/>
    <col min="13061" max="13061" width="19.28515625" style="11" customWidth="1"/>
    <col min="13062" max="13314" width="11.42578125" style="11"/>
    <col min="13315" max="13315" width="18.7109375" style="11" customWidth="1"/>
    <col min="13316" max="13316" width="16.42578125" style="11" customWidth="1"/>
    <col min="13317" max="13317" width="19.28515625" style="11" customWidth="1"/>
    <col min="13318" max="13570" width="11.42578125" style="11"/>
    <col min="13571" max="13571" width="18.7109375" style="11" customWidth="1"/>
    <col min="13572" max="13572" width="16.42578125" style="11" customWidth="1"/>
    <col min="13573" max="13573" width="19.28515625" style="11" customWidth="1"/>
    <col min="13574" max="13826" width="11.42578125" style="11"/>
    <col min="13827" max="13827" width="18.7109375" style="11" customWidth="1"/>
    <col min="13828" max="13828" width="16.42578125" style="11" customWidth="1"/>
    <col min="13829" max="13829" width="19.28515625" style="11" customWidth="1"/>
    <col min="13830" max="14082" width="11.42578125" style="11"/>
    <col min="14083" max="14083" width="18.7109375" style="11" customWidth="1"/>
    <col min="14084" max="14084" width="16.42578125" style="11" customWidth="1"/>
    <col min="14085" max="14085" width="19.28515625" style="11" customWidth="1"/>
    <col min="14086" max="14338" width="11.42578125" style="11"/>
    <col min="14339" max="14339" width="18.7109375" style="11" customWidth="1"/>
    <col min="14340" max="14340" width="16.42578125" style="11" customWidth="1"/>
    <col min="14341" max="14341" width="19.28515625" style="11" customWidth="1"/>
    <col min="14342" max="14594" width="11.42578125" style="11"/>
    <col min="14595" max="14595" width="18.7109375" style="11" customWidth="1"/>
    <col min="14596" max="14596" width="16.42578125" style="11" customWidth="1"/>
    <col min="14597" max="14597" width="19.28515625" style="11" customWidth="1"/>
    <col min="14598" max="14850" width="11.42578125" style="11"/>
    <col min="14851" max="14851" width="18.7109375" style="11" customWidth="1"/>
    <col min="14852" max="14852" width="16.42578125" style="11" customWidth="1"/>
    <col min="14853" max="14853" width="19.28515625" style="11" customWidth="1"/>
    <col min="14854" max="15106" width="11.42578125" style="11"/>
    <col min="15107" max="15107" width="18.7109375" style="11" customWidth="1"/>
    <col min="15108" max="15108" width="16.42578125" style="11" customWidth="1"/>
    <col min="15109" max="15109" width="19.28515625" style="11" customWidth="1"/>
    <col min="15110" max="15362" width="11.42578125" style="11"/>
    <col min="15363" max="15363" width="18.7109375" style="11" customWidth="1"/>
    <col min="15364" max="15364" width="16.42578125" style="11" customWidth="1"/>
    <col min="15365" max="15365" width="19.28515625" style="11" customWidth="1"/>
    <col min="15366" max="15618" width="11.42578125" style="11"/>
    <col min="15619" max="15619" width="18.7109375" style="11" customWidth="1"/>
    <col min="15620" max="15620" width="16.42578125" style="11" customWidth="1"/>
    <col min="15621" max="15621" width="19.28515625" style="11" customWidth="1"/>
    <col min="15622" max="15874" width="11.42578125" style="11"/>
    <col min="15875" max="15875" width="18.7109375" style="11" customWidth="1"/>
    <col min="15876" max="15876" width="16.42578125" style="11" customWidth="1"/>
    <col min="15877" max="15877" width="19.28515625" style="11" customWidth="1"/>
    <col min="15878" max="16130" width="11.42578125" style="11"/>
    <col min="16131" max="16131" width="18.7109375" style="11" customWidth="1"/>
    <col min="16132" max="16132" width="16.42578125" style="11" customWidth="1"/>
    <col min="16133" max="16133" width="19.28515625" style="11" customWidth="1"/>
    <col min="16134" max="16384" width="11.42578125" style="11"/>
  </cols>
  <sheetData>
    <row r="1" spans="1:11" x14ac:dyDescent="0.25">
      <c r="A1" s="28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0" t="s">
        <v>65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A3" s="30" t="s">
        <v>66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30" t="s">
        <v>81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0" t="s">
        <v>82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5.5" x14ac:dyDescent="0.25">
      <c r="B7" s="29" t="s">
        <v>67</v>
      </c>
      <c r="C7" s="29" t="s">
        <v>68</v>
      </c>
      <c r="D7" s="29" t="s">
        <v>69</v>
      </c>
      <c r="E7" s="29" t="s">
        <v>70</v>
      </c>
    </row>
    <row r="8" spans="1:11" ht="16.5" thickBot="1" x14ac:dyDescent="0.3">
      <c r="B8" s="43" t="s">
        <v>73</v>
      </c>
      <c r="C8" s="2" t="s">
        <v>71</v>
      </c>
      <c r="D8" s="2">
        <v>0</v>
      </c>
      <c r="E8" s="1">
        <f>IF(D8=0,0,IF(OR(D8=1,D8=2),50,70))</f>
        <v>0</v>
      </c>
    </row>
    <row r="9" spans="1:11" ht="16.5" thickBot="1" x14ac:dyDescent="0.3">
      <c r="B9" s="43" t="s">
        <v>74</v>
      </c>
      <c r="C9" s="2" t="s">
        <v>72</v>
      </c>
      <c r="D9" s="2">
        <v>1</v>
      </c>
      <c r="E9" s="1">
        <f t="shared" ref="E9:E15" si="0">IF(D9=0,0,IF(OR(D9=1,D9=2),50,70))</f>
        <v>50</v>
      </c>
    </row>
    <row r="10" spans="1:11" ht="16.5" thickBot="1" x14ac:dyDescent="0.3">
      <c r="B10" s="43" t="s">
        <v>75</v>
      </c>
      <c r="C10" s="2" t="s">
        <v>71</v>
      </c>
      <c r="D10" s="2">
        <v>2</v>
      </c>
      <c r="E10" s="1">
        <f t="shared" si="0"/>
        <v>50</v>
      </c>
    </row>
    <row r="11" spans="1:11" ht="16.5" thickBot="1" x14ac:dyDescent="0.3">
      <c r="B11" s="43" t="s">
        <v>76</v>
      </c>
      <c r="C11" s="2" t="s">
        <v>72</v>
      </c>
      <c r="D11" s="2">
        <v>1</v>
      </c>
      <c r="E11" s="1">
        <f t="shared" si="0"/>
        <v>50</v>
      </c>
    </row>
    <row r="12" spans="1:11" ht="16.5" thickBot="1" x14ac:dyDescent="0.3">
      <c r="B12" s="43" t="s">
        <v>77</v>
      </c>
      <c r="C12" s="2" t="s">
        <v>71</v>
      </c>
      <c r="D12" s="2">
        <v>5</v>
      </c>
      <c r="E12" s="1">
        <f t="shared" si="0"/>
        <v>70</v>
      </c>
    </row>
    <row r="13" spans="1:11" ht="16.5" thickBot="1" x14ac:dyDescent="0.3">
      <c r="B13" s="43" t="s">
        <v>78</v>
      </c>
      <c r="C13" s="2" t="s">
        <v>72</v>
      </c>
      <c r="D13" s="2">
        <v>3</v>
      </c>
      <c r="E13" s="1">
        <f t="shared" si="0"/>
        <v>70</v>
      </c>
    </row>
    <row r="14" spans="1:11" ht="16.5" thickBot="1" x14ac:dyDescent="0.3">
      <c r="B14" s="43" t="s">
        <v>79</v>
      </c>
      <c r="C14" s="2" t="s">
        <v>71</v>
      </c>
      <c r="D14" s="2">
        <v>2</v>
      </c>
      <c r="E14" s="1">
        <f t="shared" si="0"/>
        <v>50</v>
      </c>
    </row>
    <row r="15" spans="1:11" ht="16.5" thickBot="1" x14ac:dyDescent="0.3">
      <c r="B15" s="43" t="s">
        <v>80</v>
      </c>
      <c r="C15" s="2" t="s">
        <v>72</v>
      </c>
      <c r="D15" s="2">
        <v>2</v>
      </c>
      <c r="E15" s="1">
        <f t="shared" si="0"/>
        <v>50</v>
      </c>
    </row>
    <row r="17" spans="5:5" x14ac:dyDescent="0.25">
      <c r="E17" s="3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</vt:lpstr>
      <vt:lpstr>Exo2</vt:lpstr>
      <vt:lpstr>Exo3</vt:lpstr>
      <vt:lpstr>Exo4</vt:lpstr>
      <vt:lpstr>Exo5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YOUNES</cp:lastModifiedBy>
  <dcterms:created xsi:type="dcterms:W3CDTF">2019-02-15T23:26:18Z</dcterms:created>
  <dcterms:modified xsi:type="dcterms:W3CDTF">2022-02-19T02:01:54Z</dcterms:modified>
</cp:coreProperties>
</file>