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2068" windowHeight="9504" activeTab="3"/>
  </bookViews>
  <sheets>
    <sheet name="ex5" sheetId="10" r:id="rId1"/>
    <sheet name="ex1" sheetId="11" r:id="rId2"/>
    <sheet name="ex3" sheetId="12" r:id="rId3"/>
    <sheet name="ex4" sheetId="13" r:id="rId4"/>
  </sheets>
  <calcPr calcId="124519"/>
</workbook>
</file>

<file path=xl/calcChain.xml><?xml version="1.0" encoding="utf-8"?>
<calcChain xmlns="http://schemas.openxmlformats.org/spreadsheetml/2006/main">
  <c r="C8" i="13"/>
  <c r="C9"/>
  <c r="C10"/>
  <c r="C11"/>
  <c r="C12"/>
  <c r="C7"/>
  <c r="D16" i="12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I19" i="11" l="1"/>
  <c r="H19"/>
  <c r="I7"/>
  <c r="I11"/>
  <c r="F6"/>
  <c r="F7"/>
  <c r="F8"/>
  <c r="G8" s="1"/>
  <c r="I8" s="1"/>
  <c r="F9"/>
  <c r="F10"/>
  <c r="F11"/>
  <c r="F12"/>
  <c r="G12" s="1"/>
  <c r="I12" s="1"/>
  <c r="H14"/>
  <c r="G11"/>
  <c r="G10"/>
  <c r="I10" s="1"/>
  <c r="G9"/>
  <c r="I9" s="1"/>
  <c r="G7"/>
  <c r="G6"/>
  <c r="I6" s="1"/>
  <c r="F5"/>
  <c r="G5" s="1"/>
  <c r="I5" s="1"/>
  <c r="I14" s="1"/>
  <c r="H15" l="1"/>
  <c r="F2" i="10"/>
  <c r="F3"/>
  <c r="F4"/>
  <c r="F5"/>
  <c r="F6"/>
  <c r="F7"/>
  <c r="F8"/>
  <c r="F9"/>
  <c r="E3"/>
  <c r="E4"/>
  <c r="E5"/>
  <c r="E6"/>
  <c r="E7"/>
  <c r="E8"/>
  <c r="E9"/>
  <c r="E2"/>
  <c r="D3"/>
  <c r="D4"/>
  <c r="D5"/>
  <c r="D6"/>
  <c r="D7"/>
  <c r="D8"/>
  <c r="D9"/>
  <c r="D2"/>
  <c r="I18" i="11" l="1"/>
  <c r="H18"/>
</calcChain>
</file>

<file path=xl/sharedStrings.xml><?xml version="1.0" encoding="utf-8"?>
<sst xmlns="http://schemas.openxmlformats.org/spreadsheetml/2006/main" count="80" uniqueCount="74">
  <si>
    <t>Noms</t>
  </si>
  <si>
    <t>Sexe</t>
  </si>
  <si>
    <t>Nombre d'enfants</t>
  </si>
  <si>
    <t>Prime</t>
  </si>
  <si>
    <t>BENALIA</t>
  </si>
  <si>
    <t>F</t>
  </si>
  <si>
    <t>MOKHTARI</t>
  </si>
  <si>
    <t>M</t>
  </si>
  <si>
    <t>BOUZIDI</t>
  </si>
  <si>
    <t>RAFRAFI</t>
  </si>
  <si>
    <t>KASSIMI</t>
  </si>
  <si>
    <t>LATRACHE</t>
  </si>
  <si>
    <t>BOYKHARI</t>
  </si>
  <si>
    <t>MAKADEM</t>
  </si>
  <si>
    <t>nb enfant=1 ou 2</t>
  </si>
  <si>
    <t>ou(c2=1;c2=2)</t>
  </si>
  <si>
    <t>Note 1</t>
  </si>
  <si>
    <t>Note 2</t>
  </si>
  <si>
    <t>Somme Note</t>
  </si>
  <si>
    <t>Moyenne (M)</t>
  </si>
  <si>
    <t>Coefficient (C )</t>
  </si>
  <si>
    <t>M *C</t>
  </si>
  <si>
    <t>Math</t>
  </si>
  <si>
    <t>Physique</t>
  </si>
  <si>
    <t>Informatique</t>
  </si>
  <si>
    <t>Science</t>
  </si>
  <si>
    <t>Français</t>
  </si>
  <si>
    <t>Anglais</t>
  </si>
  <si>
    <t>Histoire</t>
  </si>
  <si>
    <t>Sport</t>
  </si>
  <si>
    <t>Somme</t>
  </si>
  <si>
    <t>Note finale</t>
  </si>
  <si>
    <t>Décision</t>
  </si>
  <si>
    <t xml:space="preserve">Mention </t>
  </si>
  <si>
    <t>ET(H15&gt;=16 ; H15&lt;=20)</t>
  </si>
  <si>
    <t>A</t>
  </si>
  <si>
    <t>B</t>
  </si>
  <si>
    <t>A et B</t>
  </si>
  <si>
    <t>A ou B</t>
  </si>
  <si>
    <t>H15&gt;=10 Admis</t>
  </si>
  <si>
    <t>H15&lt;10 Non Admis</t>
  </si>
  <si>
    <t>H15&lt;10  doublé</t>
  </si>
  <si>
    <t>10&lt;=H15&lt;12  acceptable</t>
  </si>
  <si>
    <t>12&lt;=H15&lt;14 Assez bien</t>
  </si>
  <si>
    <t>14&lt;=H15&lt;16 bien</t>
  </si>
  <si>
    <t>16&lt;=H15&lt;=20 très bien</t>
  </si>
  <si>
    <t>NOMS CLIENTS</t>
  </si>
  <si>
    <t>MONTANT COMMANDE</t>
  </si>
  <si>
    <t>ESCOMPTE</t>
  </si>
  <si>
    <t>MONTANT ESCOMPTE</t>
  </si>
  <si>
    <t>PHILEAS</t>
  </si>
  <si>
    <t>FOGG</t>
  </si>
  <si>
    <t>FABRICE</t>
  </si>
  <si>
    <t>DELDANGO</t>
  </si>
  <si>
    <t>ROBINSON</t>
  </si>
  <si>
    <t>CRUSOE</t>
  </si>
  <si>
    <t>MARGUERITE</t>
  </si>
  <si>
    <t>GAUTHIER</t>
  </si>
  <si>
    <t>CATHERINE</t>
  </si>
  <si>
    <t>MAHEU</t>
  </si>
  <si>
    <t>LUCIEN</t>
  </si>
  <si>
    <t>LEUWEN</t>
  </si>
  <si>
    <t>Afficher dans la colonne C le taux de TVA correspondant au code inscrit en colonne B</t>
  </si>
  <si>
    <t xml:space="preserve">CODE TVA 1 = </t>
  </si>
  <si>
    <t xml:space="preserve">CODE TVA 2 = </t>
  </si>
  <si>
    <t>ARTICLES</t>
  </si>
  <si>
    <t>CODE TVA</t>
  </si>
  <si>
    <t>TAUX TVA</t>
  </si>
  <si>
    <t>ECRAN</t>
  </si>
  <si>
    <t xml:space="preserve">SOURIS </t>
  </si>
  <si>
    <t>IMPRIMANTE</t>
  </si>
  <si>
    <t>CARTE GRAPHIQUE</t>
  </si>
  <si>
    <t>CLAVIER</t>
  </si>
  <si>
    <t>SCANNER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</si>
</sst>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2"/>
      <color theme="1"/>
      <name val="Times New Roman"/>
      <family val="1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/>
    <xf numFmtId="0" fontId="2" fillId="0" borderId="4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/>
    <xf numFmtId="0" fontId="0" fillId="0" borderId="1" xfId="0" applyBorder="1"/>
    <xf numFmtId="0" fontId="1" fillId="0" borderId="1" xfId="0" applyFont="1" applyBorder="1"/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0" borderId="1" xfId="1" applyBorder="1"/>
    <xf numFmtId="4" fontId="6" fillId="0" borderId="1" xfId="1" applyNumberFormat="1" applyBorder="1"/>
    <xf numFmtId="4" fontId="6" fillId="0" borderId="1" xfId="1" applyNumberFormat="1" applyBorder="1" applyAlignment="1">
      <alignment horizontal="center"/>
    </xf>
    <xf numFmtId="0" fontId="8" fillId="0" borderId="0" xfId="1" applyFont="1"/>
    <xf numFmtId="0" fontId="6" fillId="0" borderId="0" xfId="1"/>
    <xf numFmtId="9" fontId="6" fillId="0" borderId="0" xfId="1" applyNumberFormat="1"/>
    <xf numFmtId="0" fontId="8" fillId="3" borderId="1" xfId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6" fillId="0" borderId="1" xfId="1" applyBorder="1" applyAlignment="1">
      <alignment horizontal="center"/>
    </xf>
    <xf numFmtId="10" fontId="6" fillId="0" borderId="1" xfId="1" applyNumberFormat="1" applyBorder="1"/>
    <xf numFmtId="0" fontId="11" fillId="0" borderId="0" xfId="2" applyFont="1" applyAlignment="1" applyProtection="1"/>
  </cellXfs>
  <cellStyles count="3">
    <cellStyle name="Lien hypertexte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F4" sqref="F4"/>
    </sheetView>
  </sheetViews>
  <sheetFormatPr baseColWidth="10" defaultRowHeight="14.4"/>
  <cols>
    <col min="1" max="1" width="27.5546875" bestFit="1" customWidth="1"/>
    <col min="2" max="2" width="10.6640625" bestFit="1" customWidth="1"/>
    <col min="3" max="3" width="35.33203125" bestFit="1" customWidth="1"/>
    <col min="4" max="4" width="12.77734375" bestFit="1" customWidth="1"/>
    <col min="9" max="9" width="34.33203125" bestFit="1" customWidth="1"/>
  </cols>
  <sheetData>
    <row r="1" spans="1:9" s="3" customFormat="1" ht="33" thickBot="1">
      <c r="A1" s="2" t="s">
        <v>0</v>
      </c>
      <c r="B1" s="2" t="s">
        <v>1</v>
      </c>
      <c r="C1" s="2" t="s">
        <v>2</v>
      </c>
      <c r="D1" s="2" t="s">
        <v>3</v>
      </c>
    </row>
    <row r="2" spans="1:9" s="3" customFormat="1" ht="33" thickBot="1">
      <c r="A2" s="2" t="s">
        <v>4</v>
      </c>
      <c r="B2" s="2" t="s">
        <v>5</v>
      </c>
      <c r="C2" s="2">
        <v>0</v>
      </c>
      <c r="D2" s="2">
        <f>IF(C2=0,0,IF(C2&gt;=3,70*C2,50*C2))</f>
        <v>0</v>
      </c>
      <c r="E2" s="3">
        <f>IF(C2&gt;=3,70*C2,IF(C2=0,0,50*C2))</f>
        <v>0</v>
      </c>
      <c r="F2" s="3">
        <f>IF(OR(C2=1,C2=2),50*C2,IF(C2&gt;=3,70*C2,0))</f>
        <v>0</v>
      </c>
    </row>
    <row r="3" spans="1:9" s="3" customFormat="1" ht="33" thickBot="1">
      <c r="A3" s="2" t="s">
        <v>6</v>
      </c>
      <c r="B3" s="2" t="s">
        <v>7</v>
      </c>
      <c r="C3" s="2">
        <v>1</v>
      </c>
      <c r="D3" s="2">
        <f t="shared" ref="D3:D9" si="0">IF(C3=0,0,IF(C3&gt;=3,70*C3,50*C3))</f>
        <v>50</v>
      </c>
      <c r="E3" s="3">
        <f t="shared" ref="E3:E9" si="1">IF(C3&gt;=3,70*C3,IF(C3=0,0,50*C3))</f>
        <v>50</v>
      </c>
      <c r="F3" s="3">
        <f t="shared" ref="F3:F9" si="2">IF(OR(C3=1,C3=2),50*C3,IF(C3&gt;=3,70*C3,0))</f>
        <v>50</v>
      </c>
      <c r="I3" s="3" t="s">
        <v>14</v>
      </c>
    </row>
    <row r="4" spans="1:9" s="3" customFormat="1" ht="33" thickBot="1">
      <c r="A4" s="2" t="s">
        <v>8</v>
      </c>
      <c r="B4" s="2" t="s">
        <v>5</v>
      </c>
      <c r="C4" s="2">
        <v>2</v>
      </c>
      <c r="D4" s="2">
        <f t="shared" si="0"/>
        <v>100</v>
      </c>
      <c r="E4" s="3">
        <f t="shared" si="1"/>
        <v>100</v>
      </c>
      <c r="F4" s="3">
        <f t="shared" si="2"/>
        <v>100</v>
      </c>
      <c r="I4" s="3" t="s">
        <v>15</v>
      </c>
    </row>
    <row r="5" spans="1:9" s="3" customFormat="1" ht="33" thickBot="1">
      <c r="A5" s="2" t="s">
        <v>9</v>
      </c>
      <c r="B5" s="2" t="s">
        <v>7</v>
      </c>
      <c r="C5" s="2">
        <v>1</v>
      </c>
      <c r="D5" s="2">
        <f t="shared" si="0"/>
        <v>50</v>
      </c>
      <c r="E5" s="3">
        <f t="shared" si="1"/>
        <v>50</v>
      </c>
      <c r="F5" s="3">
        <f t="shared" si="2"/>
        <v>50</v>
      </c>
    </row>
    <row r="6" spans="1:9" s="3" customFormat="1" ht="33" thickBot="1">
      <c r="A6" s="2" t="s">
        <v>10</v>
      </c>
      <c r="B6" s="2" t="s">
        <v>5</v>
      </c>
      <c r="C6" s="2">
        <v>5</v>
      </c>
      <c r="D6" s="2">
        <f t="shared" si="0"/>
        <v>350</v>
      </c>
      <c r="E6" s="3">
        <f t="shared" si="1"/>
        <v>350</v>
      </c>
      <c r="F6" s="3">
        <f t="shared" si="2"/>
        <v>350</v>
      </c>
    </row>
    <row r="7" spans="1:9" s="3" customFormat="1" ht="33" thickBot="1">
      <c r="A7" s="2" t="s">
        <v>11</v>
      </c>
      <c r="B7" s="2" t="s">
        <v>7</v>
      </c>
      <c r="C7" s="2">
        <v>3</v>
      </c>
      <c r="D7" s="2">
        <f t="shared" si="0"/>
        <v>210</v>
      </c>
      <c r="E7" s="3">
        <f t="shared" si="1"/>
        <v>210</v>
      </c>
      <c r="F7" s="3">
        <f t="shared" si="2"/>
        <v>210</v>
      </c>
    </row>
    <row r="8" spans="1:9" s="3" customFormat="1" ht="33" thickBot="1">
      <c r="A8" s="2" t="s">
        <v>12</v>
      </c>
      <c r="B8" s="2" t="s">
        <v>5</v>
      </c>
      <c r="C8" s="2">
        <v>3</v>
      </c>
      <c r="D8" s="2">
        <f t="shared" si="0"/>
        <v>210</v>
      </c>
      <c r="E8" s="3">
        <f t="shared" si="1"/>
        <v>210</v>
      </c>
      <c r="F8" s="3">
        <f t="shared" si="2"/>
        <v>210</v>
      </c>
    </row>
    <row r="9" spans="1:9" s="3" customFormat="1" ht="33" thickBot="1">
      <c r="A9" s="2" t="s">
        <v>13</v>
      </c>
      <c r="B9" s="2" t="s">
        <v>7</v>
      </c>
      <c r="C9" s="2">
        <v>2</v>
      </c>
      <c r="D9" s="2">
        <f t="shared" si="0"/>
        <v>100</v>
      </c>
      <c r="E9" s="3">
        <f t="shared" si="1"/>
        <v>100</v>
      </c>
      <c r="F9" s="3">
        <f t="shared" si="2"/>
        <v>100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K19"/>
  <sheetViews>
    <sheetView topLeftCell="A6" workbookViewId="0">
      <selection activeCell="I19" sqref="I19"/>
    </sheetView>
  </sheetViews>
  <sheetFormatPr baseColWidth="10" defaultRowHeight="28.8"/>
  <cols>
    <col min="3" max="3" width="19.5546875" bestFit="1" customWidth="1"/>
    <col min="6" max="6" width="19.21875" bestFit="1" customWidth="1"/>
    <col min="7" max="7" width="20.109375" bestFit="1" customWidth="1"/>
    <col min="8" max="8" width="21.77734375" bestFit="1" customWidth="1"/>
    <col min="9" max="9" width="15.6640625" bestFit="1" customWidth="1"/>
    <col min="11" max="11" width="43.5546875" style="9" bestFit="1" customWidth="1"/>
  </cols>
  <sheetData>
    <row r="4" spans="1:11">
      <c r="C4" s="4"/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  <c r="I4" s="5" t="s">
        <v>21</v>
      </c>
    </row>
    <row r="5" spans="1:11">
      <c r="C5" s="5" t="s">
        <v>22</v>
      </c>
      <c r="D5" s="5">
        <v>12</v>
      </c>
      <c r="E5" s="5">
        <v>14</v>
      </c>
      <c r="F5" s="5">
        <f>D5+E5</f>
        <v>26</v>
      </c>
      <c r="G5" s="5">
        <f>F5/2</f>
        <v>13</v>
      </c>
      <c r="H5" s="5">
        <v>5</v>
      </c>
      <c r="I5" s="5">
        <f>G5*H5</f>
        <v>65</v>
      </c>
    </row>
    <row r="6" spans="1:11">
      <c r="C6" s="5" t="s">
        <v>23</v>
      </c>
      <c r="D6" s="5">
        <v>11</v>
      </c>
      <c r="E6" s="5">
        <v>12</v>
      </c>
      <c r="F6" s="5">
        <f t="shared" ref="F6:F12" si="0">D6+E6</f>
        <v>23</v>
      </c>
      <c r="G6" s="5">
        <f t="shared" ref="G6:G12" si="1">F6/2</f>
        <v>11.5</v>
      </c>
      <c r="H6" s="5">
        <v>5</v>
      </c>
      <c r="I6" s="5">
        <f t="shared" ref="I6:I12" si="2">G6*H6</f>
        <v>57.5</v>
      </c>
    </row>
    <row r="7" spans="1:11">
      <c r="C7" s="5" t="s">
        <v>24</v>
      </c>
      <c r="D7" s="5">
        <v>10</v>
      </c>
      <c r="E7" s="5">
        <v>14</v>
      </c>
      <c r="F7" s="5">
        <f t="shared" si="0"/>
        <v>24</v>
      </c>
      <c r="G7" s="5">
        <f t="shared" si="1"/>
        <v>12</v>
      </c>
      <c r="H7" s="5">
        <v>3</v>
      </c>
      <c r="I7" s="5">
        <f t="shared" si="2"/>
        <v>36</v>
      </c>
      <c r="K7" s="9" t="s">
        <v>41</v>
      </c>
    </row>
    <row r="8" spans="1:11">
      <c r="C8" s="6" t="s">
        <v>25</v>
      </c>
      <c r="D8" s="7">
        <v>12</v>
      </c>
      <c r="E8" s="5">
        <v>13</v>
      </c>
      <c r="F8" s="5">
        <f t="shared" si="0"/>
        <v>25</v>
      </c>
      <c r="G8" s="5">
        <f t="shared" si="1"/>
        <v>12.5</v>
      </c>
      <c r="H8" s="5">
        <v>4</v>
      </c>
      <c r="I8" s="5">
        <f t="shared" si="2"/>
        <v>50</v>
      </c>
      <c r="K8" s="8" t="s">
        <v>42</v>
      </c>
    </row>
    <row r="9" spans="1:11">
      <c r="C9" s="5" t="s">
        <v>26</v>
      </c>
      <c r="D9" s="5">
        <v>15</v>
      </c>
      <c r="E9" s="5">
        <v>11</v>
      </c>
      <c r="F9" s="5">
        <f t="shared" si="0"/>
        <v>26</v>
      </c>
      <c r="G9" s="5">
        <f t="shared" si="1"/>
        <v>13</v>
      </c>
      <c r="H9" s="5">
        <v>2</v>
      </c>
      <c r="I9" s="5">
        <f t="shared" si="2"/>
        <v>26</v>
      </c>
      <c r="K9" s="9" t="s">
        <v>43</v>
      </c>
    </row>
    <row r="10" spans="1:11">
      <c r="C10" s="5" t="s">
        <v>27</v>
      </c>
      <c r="D10" s="5">
        <v>17</v>
      </c>
      <c r="E10" s="5">
        <v>10</v>
      </c>
      <c r="F10" s="5">
        <f t="shared" si="0"/>
        <v>27</v>
      </c>
      <c r="G10" s="5">
        <f t="shared" si="1"/>
        <v>13.5</v>
      </c>
      <c r="H10" s="5">
        <v>2</v>
      </c>
      <c r="I10" s="5">
        <f t="shared" si="2"/>
        <v>27</v>
      </c>
      <c r="K10" s="9" t="s">
        <v>44</v>
      </c>
    </row>
    <row r="11" spans="1:11">
      <c r="C11" s="5" t="s">
        <v>28</v>
      </c>
      <c r="D11" s="5">
        <v>10</v>
      </c>
      <c r="E11" s="5">
        <v>14</v>
      </c>
      <c r="F11" s="5">
        <f t="shared" si="0"/>
        <v>24</v>
      </c>
      <c r="G11" s="5">
        <f t="shared" si="1"/>
        <v>12</v>
      </c>
      <c r="H11" s="5">
        <v>2</v>
      </c>
      <c r="I11" s="5">
        <f t="shared" si="2"/>
        <v>24</v>
      </c>
      <c r="K11" s="9" t="s">
        <v>45</v>
      </c>
    </row>
    <row r="12" spans="1:11">
      <c r="C12" s="5" t="s">
        <v>29</v>
      </c>
      <c r="D12" s="5">
        <v>18</v>
      </c>
      <c r="E12" s="5">
        <v>16</v>
      </c>
      <c r="F12" s="5">
        <f t="shared" si="0"/>
        <v>34</v>
      </c>
      <c r="G12" s="5">
        <f t="shared" si="1"/>
        <v>17</v>
      </c>
      <c r="H12" s="5">
        <v>1</v>
      </c>
      <c r="I12" s="5">
        <f t="shared" si="2"/>
        <v>17</v>
      </c>
      <c r="K12" s="9" t="s">
        <v>34</v>
      </c>
    </row>
    <row r="13" spans="1:11">
      <c r="C13" s="4"/>
      <c r="D13" s="4"/>
      <c r="E13" s="4"/>
      <c r="F13" s="4"/>
      <c r="G13" s="4"/>
      <c r="H13" s="4"/>
      <c r="I13" s="4"/>
      <c r="K13" s="9" t="s">
        <v>39</v>
      </c>
    </row>
    <row r="14" spans="1:11">
      <c r="C14" s="4"/>
      <c r="D14" s="4"/>
      <c r="E14" s="4"/>
      <c r="F14" s="4"/>
      <c r="G14" s="5" t="s">
        <v>30</v>
      </c>
      <c r="H14" s="5">
        <f>SUM(H5:H12)</f>
        <v>24</v>
      </c>
      <c r="I14" s="5">
        <f>SUM(I5:I12)</f>
        <v>302.5</v>
      </c>
      <c r="K14" s="9" t="s">
        <v>40</v>
      </c>
    </row>
    <row r="15" spans="1:11">
      <c r="A15" s="11" t="s">
        <v>35</v>
      </c>
      <c r="B15" s="11" t="s">
        <v>36</v>
      </c>
      <c r="C15" s="5" t="s">
        <v>37</v>
      </c>
      <c r="D15" s="5" t="s">
        <v>38</v>
      </c>
      <c r="E15" s="4"/>
      <c r="F15" s="4"/>
      <c r="G15" s="5" t="s">
        <v>31</v>
      </c>
      <c r="H15" s="14">
        <f>I14/H14</f>
        <v>12.604166666666666</v>
      </c>
      <c r="I15" s="15"/>
    </row>
    <row r="16" spans="1:11">
      <c r="A16" s="12">
        <v>0</v>
      </c>
      <c r="B16" s="12">
        <v>0</v>
      </c>
      <c r="C16" s="13">
        <v>0</v>
      </c>
      <c r="D16" s="13">
        <v>0</v>
      </c>
      <c r="E16" s="1"/>
      <c r="F16" s="1"/>
      <c r="G16" s="1"/>
      <c r="H16" s="1"/>
      <c r="I16" s="1"/>
    </row>
    <row r="17" spans="1:11">
      <c r="A17" s="12">
        <v>1</v>
      </c>
      <c r="B17" s="12">
        <v>0</v>
      </c>
      <c r="C17" s="13">
        <v>0</v>
      </c>
      <c r="D17" s="13">
        <v>1</v>
      </c>
      <c r="E17" s="1"/>
      <c r="F17" s="1"/>
      <c r="G17" s="1"/>
      <c r="H17" s="1"/>
      <c r="I17" s="1"/>
    </row>
    <row r="18" spans="1:11">
      <c r="A18" s="12">
        <v>0</v>
      </c>
      <c r="B18" s="12">
        <v>1</v>
      </c>
      <c r="C18" s="13">
        <v>0</v>
      </c>
      <c r="D18" s="13">
        <v>1</v>
      </c>
      <c r="E18" s="1"/>
      <c r="F18" s="1"/>
      <c r="G18" s="5" t="s">
        <v>32</v>
      </c>
      <c r="H18" s="5" t="str">
        <f>IF(H15&gt;=10,"Admis","Non Admis")</f>
        <v>Admis</v>
      </c>
      <c r="I18" s="10" t="str">
        <f>IF(H15&lt;10,"Non admis","Admis")</f>
        <v>Admis</v>
      </c>
    </row>
    <row r="19" spans="1:11" s="1" customFormat="1">
      <c r="A19" s="13">
        <v>1</v>
      </c>
      <c r="B19" s="13">
        <v>1</v>
      </c>
      <c r="C19" s="13">
        <v>1</v>
      </c>
      <c r="D19" s="13">
        <v>1</v>
      </c>
      <c r="G19" s="5" t="s">
        <v>33</v>
      </c>
      <c r="H19" s="5" t="str">
        <f>IF(H15&lt;10,"doublé",IF(H15&lt;12,"Acceptable",IF(H15&lt;14,"Assez bien",IF(H15&gt;=16,"très bien","bien"))))</f>
        <v>Assez bien</v>
      </c>
      <c r="I19" s="10" t="str">
        <f>IF(AND(H15&gt;=16,H15&lt;=20),"très bien",IF(H15&gt;=14,"bien",IF(H15&gt;=12,"Assez bien",IF(H15&lt;10,"Doublé","Acceptable"))))</f>
        <v>Assez bien</v>
      </c>
      <c r="K19" s="9"/>
    </row>
  </sheetData>
  <mergeCells count="1">
    <mergeCell ref="H15:I15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D16"/>
  <sheetViews>
    <sheetView workbookViewId="0">
      <selection activeCell="D5" sqref="D5"/>
    </sheetView>
  </sheetViews>
  <sheetFormatPr baseColWidth="10" defaultRowHeight="14.4"/>
  <sheetData>
    <row r="4" spans="1:4" ht="40.200000000000003">
      <c r="A4" s="16" t="s">
        <v>46</v>
      </c>
      <c r="B4" s="17" t="s">
        <v>47</v>
      </c>
      <c r="C4" s="16" t="s">
        <v>48</v>
      </c>
      <c r="D4" s="18" t="s">
        <v>49</v>
      </c>
    </row>
    <row r="5" spans="1:4">
      <c r="A5" s="19" t="s">
        <v>50</v>
      </c>
      <c r="B5" s="20">
        <v>8000</v>
      </c>
      <c r="C5" s="21" t="str">
        <f>IF(B5&gt;10000,"OUI","NON")</f>
        <v>NON</v>
      </c>
      <c r="D5" s="19">
        <f>IF(B5&gt;10000,B5*2%,0)</f>
        <v>0</v>
      </c>
    </row>
    <row r="6" spans="1:4">
      <c r="A6" s="19" t="s">
        <v>51</v>
      </c>
      <c r="B6" s="20">
        <v>7500</v>
      </c>
      <c r="C6" s="21" t="str">
        <f t="shared" ref="C6:C16" si="0">IF(B6&gt;10000,"OUI","NON")</f>
        <v>NON</v>
      </c>
      <c r="D6" s="19">
        <f t="shared" ref="D6:D16" si="1">IF(B6&gt;10000,B6*2%,0)</f>
        <v>0</v>
      </c>
    </row>
    <row r="7" spans="1:4">
      <c r="A7" s="19" t="s">
        <v>52</v>
      </c>
      <c r="B7" s="20">
        <v>18500</v>
      </c>
      <c r="C7" s="21" t="str">
        <f t="shared" si="0"/>
        <v>OUI</v>
      </c>
      <c r="D7" s="19">
        <f t="shared" si="1"/>
        <v>370</v>
      </c>
    </row>
    <row r="8" spans="1:4">
      <c r="A8" s="19" t="s">
        <v>53</v>
      </c>
      <c r="B8" s="20">
        <v>12600</v>
      </c>
      <c r="C8" s="21" t="str">
        <f t="shared" si="0"/>
        <v>OUI</v>
      </c>
      <c r="D8" s="19">
        <f t="shared" si="1"/>
        <v>252</v>
      </c>
    </row>
    <row r="9" spans="1:4">
      <c r="A9" s="19" t="s">
        <v>54</v>
      </c>
      <c r="B9" s="20">
        <v>6000</v>
      </c>
      <c r="C9" s="21" t="str">
        <f t="shared" si="0"/>
        <v>NON</v>
      </c>
      <c r="D9" s="19">
        <f t="shared" si="1"/>
        <v>0</v>
      </c>
    </row>
    <row r="10" spans="1:4">
      <c r="A10" s="19" t="s">
        <v>55</v>
      </c>
      <c r="B10" s="20">
        <v>14000</v>
      </c>
      <c r="C10" s="21" t="str">
        <f t="shared" si="0"/>
        <v>OUI</v>
      </c>
      <c r="D10" s="19">
        <f t="shared" si="1"/>
        <v>280</v>
      </c>
    </row>
    <row r="11" spans="1:4">
      <c r="A11" s="19" t="s">
        <v>56</v>
      </c>
      <c r="B11" s="20">
        <v>14000</v>
      </c>
      <c r="C11" s="21" t="str">
        <f t="shared" si="0"/>
        <v>OUI</v>
      </c>
      <c r="D11" s="19">
        <f t="shared" si="1"/>
        <v>280</v>
      </c>
    </row>
    <row r="12" spans="1:4">
      <c r="A12" s="19" t="s">
        <v>57</v>
      </c>
      <c r="B12" s="20">
        <v>1200</v>
      </c>
      <c r="C12" s="21" t="str">
        <f t="shared" si="0"/>
        <v>NON</v>
      </c>
      <c r="D12" s="19">
        <f t="shared" si="1"/>
        <v>0</v>
      </c>
    </row>
    <row r="13" spans="1:4">
      <c r="A13" s="19" t="s">
        <v>58</v>
      </c>
      <c r="B13" s="20">
        <v>11000</v>
      </c>
      <c r="C13" s="21" t="str">
        <f t="shared" si="0"/>
        <v>OUI</v>
      </c>
      <c r="D13" s="19">
        <f t="shared" si="1"/>
        <v>220</v>
      </c>
    </row>
    <row r="14" spans="1:4">
      <c r="A14" s="19" t="s">
        <v>59</v>
      </c>
      <c r="B14" s="20">
        <v>100</v>
      </c>
      <c r="C14" s="21" t="str">
        <f t="shared" si="0"/>
        <v>NON</v>
      </c>
      <c r="D14" s="19">
        <f t="shared" si="1"/>
        <v>0</v>
      </c>
    </row>
    <row r="15" spans="1:4">
      <c r="A15" s="19" t="s">
        <v>60</v>
      </c>
      <c r="B15" s="20">
        <v>3000</v>
      </c>
      <c r="C15" s="21" t="str">
        <f t="shared" si="0"/>
        <v>NON</v>
      </c>
      <c r="D15" s="19">
        <f t="shared" si="1"/>
        <v>0</v>
      </c>
    </row>
    <row r="16" spans="1:4">
      <c r="A16" s="19" t="s">
        <v>61</v>
      </c>
      <c r="B16" s="20">
        <v>800</v>
      </c>
      <c r="C16" s="21" t="str">
        <f t="shared" si="0"/>
        <v>NON</v>
      </c>
      <c r="D16" s="19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/>
  </sheetViews>
  <sheetFormatPr baseColWidth="10" defaultRowHeight="14.4"/>
  <cols>
    <col min="1" max="1" width="32.21875" customWidth="1"/>
  </cols>
  <sheetData>
    <row r="1" spans="1:6">
      <c r="A1" s="22" t="s">
        <v>62</v>
      </c>
      <c r="B1" s="22"/>
      <c r="C1" s="22"/>
      <c r="D1" s="22"/>
      <c r="E1" s="22"/>
      <c r="F1" s="22"/>
    </row>
    <row r="3" spans="1:6">
      <c r="A3" s="23" t="s">
        <v>63</v>
      </c>
      <c r="B3" s="24">
        <v>0.1</v>
      </c>
      <c r="C3" s="23"/>
      <c r="D3" s="23"/>
      <c r="E3" s="23"/>
      <c r="F3" s="23"/>
    </row>
    <row r="4" spans="1:6">
      <c r="A4" s="23" t="s">
        <v>64</v>
      </c>
      <c r="B4" s="24">
        <v>0.2</v>
      </c>
      <c r="C4" s="23"/>
      <c r="D4" s="23"/>
      <c r="E4" s="23"/>
      <c r="F4" s="23"/>
    </row>
    <row r="6" spans="1:6">
      <c r="A6" s="25" t="s">
        <v>65</v>
      </c>
      <c r="B6" s="25" t="s">
        <v>66</v>
      </c>
      <c r="C6" s="25" t="s">
        <v>67</v>
      </c>
      <c r="D6" s="23"/>
      <c r="E6" s="23"/>
      <c r="F6" s="23"/>
    </row>
    <row r="7" spans="1:6" ht="16.2" thickBot="1">
      <c r="A7" s="26" t="s">
        <v>68</v>
      </c>
      <c r="B7" s="27">
        <v>2</v>
      </c>
      <c r="C7" s="28">
        <f>IF(B7=2,$B$4,$B$3)</f>
        <v>0.2</v>
      </c>
      <c r="D7" s="23"/>
      <c r="E7" s="23"/>
      <c r="F7" s="23"/>
    </row>
    <row r="8" spans="1:6" ht="16.2" thickBot="1">
      <c r="A8" s="26" t="s">
        <v>69</v>
      </c>
      <c r="B8" s="27">
        <v>1</v>
      </c>
      <c r="C8" s="28">
        <f t="shared" ref="C8:C12" si="0">IF(B8=2,$B$4,$B$3)</f>
        <v>0.1</v>
      </c>
      <c r="D8" s="23"/>
      <c r="E8" s="23"/>
      <c r="F8" s="23"/>
    </row>
    <row r="9" spans="1:6" ht="16.2" thickBot="1">
      <c r="A9" s="26" t="s">
        <v>70</v>
      </c>
      <c r="B9" s="27">
        <v>2</v>
      </c>
      <c r="C9" s="28">
        <f t="shared" si="0"/>
        <v>0.2</v>
      </c>
      <c r="D9" s="23"/>
      <c r="E9" s="23"/>
      <c r="F9" s="23"/>
    </row>
    <row r="10" spans="1:6" ht="16.2" thickBot="1">
      <c r="A10" s="26" t="s">
        <v>71</v>
      </c>
      <c r="B10" s="27">
        <v>1</v>
      </c>
      <c r="C10" s="28">
        <f t="shared" si="0"/>
        <v>0.1</v>
      </c>
      <c r="D10" s="23"/>
      <c r="E10" s="23"/>
      <c r="F10" s="23"/>
    </row>
    <row r="11" spans="1:6" ht="16.2" thickBot="1">
      <c r="A11" s="26" t="s">
        <v>72</v>
      </c>
      <c r="B11" s="27">
        <v>1</v>
      </c>
      <c r="C11" s="28">
        <f t="shared" si="0"/>
        <v>0.1</v>
      </c>
      <c r="D11" s="23"/>
      <c r="E11" s="23"/>
      <c r="F11" s="23"/>
    </row>
    <row r="12" spans="1:6" ht="16.2" thickBot="1">
      <c r="A12" s="26" t="s">
        <v>73</v>
      </c>
      <c r="B12" s="27">
        <v>2</v>
      </c>
      <c r="C12" s="28">
        <f t="shared" si="0"/>
        <v>0.2</v>
      </c>
      <c r="D12" s="23"/>
      <c r="E12" s="23"/>
      <c r="F12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ex5</vt:lpstr>
      <vt:lpstr>ex1</vt:lpstr>
      <vt:lpstr>ex3</vt:lpstr>
      <vt:lpstr>ex4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 INFO</dc:creator>
  <cp:lastModifiedBy>STAR INFO</cp:lastModifiedBy>
  <dcterms:created xsi:type="dcterms:W3CDTF">2022-02-21T12:03:36Z</dcterms:created>
  <dcterms:modified xsi:type="dcterms:W3CDTF">2022-05-09T13:05:27Z</dcterms:modified>
</cp:coreProperties>
</file>