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G:\Cours économie\excel\2020-2021\TP3\"/>
    </mc:Choice>
  </mc:AlternateContent>
  <xr:revisionPtr revIDLastSave="0" documentId="13_ncr:1_{41805EB2-C6D9-45DF-8810-5E8C1CFFA3EA}" xr6:coauthVersionLast="47" xr6:coauthVersionMax="47" xr10:uidLastSave="{00000000-0000-0000-0000-000000000000}"/>
  <bookViews>
    <workbookView minimized="1" xWindow="4530" yWindow="3885" windowWidth="18000" windowHeight="9360" xr2:uid="{00000000-000D-0000-FFFF-FFFF00000000}"/>
  </bookViews>
  <sheets>
    <sheet name="ورقة1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H2" i="1"/>
  <c r="G2" i="1"/>
  <c r="G3" i="1"/>
  <c r="G4" i="1"/>
  <c r="G5" i="1"/>
  <c r="G6" i="1"/>
  <c r="G7" i="1"/>
  <c r="G8" i="1"/>
  <c r="G9" i="1"/>
  <c r="G10" i="1"/>
  <c r="G11" i="1"/>
  <c r="G12" i="1"/>
  <c r="H3" i="1"/>
  <c r="H4" i="1"/>
  <c r="H5" i="1"/>
  <c r="H6" i="1"/>
  <c r="H7" i="1"/>
  <c r="H8" i="1"/>
  <c r="H9" i="1"/>
  <c r="H10" i="1"/>
  <c r="H11" i="1"/>
  <c r="H12" i="1"/>
  <c r="F3" i="2"/>
  <c r="F4" i="2"/>
  <c r="F5" i="2"/>
  <c r="F6" i="2"/>
  <c r="F7" i="2"/>
  <c r="F8" i="2"/>
  <c r="F2" i="2"/>
  <c r="E27" i="1"/>
  <c r="E26" i="1"/>
  <c r="E25" i="1"/>
  <c r="E24" i="1"/>
  <c r="E23" i="1"/>
  <c r="E22" i="1"/>
  <c r="E21" i="1"/>
  <c r="E20" i="1"/>
  <c r="E19" i="1"/>
  <c r="E18" i="1"/>
  <c r="E17" i="1"/>
  <c r="E16" i="1"/>
</calcChain>
</file>

<file path=xl/sharedStrings.xml><?xml version="1.0" encoding="utf-8"?>
<sst xmlns="http://schemas.openxmlformats.org/spreadsheetml/2006/main" count="72" uniqueCount="51">
  <si>
    <t>Nom de joueur</t>
  </si>
  <si>
    <t>Dybala</t>
  </si>
  <si>
    <t>Mehrez</t>
  </si>
  <si>
    <t>Aguéro</t>
  </si>
  <si>
    <t>Higuain</t>
  </si>
  <si>
    <t>Ghoulem</t>
  </si>
  <si>
    <t>Ronaldo</t>
  </si>
  <si>
    <t>Ramos</t>
  </si>
  <si>
    <t>Modric</t>
  </si>
  <si>
    <t>Pepe</t>
  </si>
  <si>
    <t>Di maria</t>
  </si>
  <si>
    <t>Rui patricio</t>
  </si>
  <si>
    <t>Argentine</t>
  </si>
  <si>
    <t>Algérienne</t>
  </si>
  <si>
    <t>Espagnol</t>
  </si>
  <si>
    <t>Croate</t>
  </si>
  <si>
    <t>Nationalité</t>
  </si>
  <si>
    <t>Portugaise</t>
  </si>
  <si>
    <t>Nom de club</t>
  </si>
  <si>
    <t>Juventus</t>
  </si>
  <si>
    <t>Leser City</t>
  </si>
  <si>
    <t>M City</t>
  </si>
  <si>
    <t>Napoli</t>
  </si>
  <si>
    <t>Real Madrid</t>
  </si>
  <si>
    <t>Besiktas FC</t>
  </si>
  <si>
    <t>Paris S.G</t>
  </si>
  <si>
    <t>Sporting lisbon</t>
  </si>
  <si>
    <t>Poste</t>
  </si>
  <si>
    <t>Attaquant</t>
  </si>
  <si>
    <t>Milieu</t>
  </si>
  <si>
    <t>Défenseur</t>
  </si>
  <si>
    <t>Gardien</t>
  </si>
  <si>
    <t>N° de buts marqués</t>
  </si>
  <si>
    <t>N° de titres</t>
  </si>
  <si>
    <t>Question</t>
  </si>
  <si>
    <t>Réponse</t>
  </si>
  <si>
    <t>nom</t>
  </si>
  <si>
    <t>sexe</t>
  </si>
  <si>
    <t>poids</t>
  </si>
  <si>
    <t>taille</t>
  </si>
  <si>
    <t>age</t>
  </si>
  <si>
    <t>garçon</t>
  </si>
  <si>
    <t>fille</t>
  </si>
  <si>
    <t>etu1</t>
  </si>
  <si>
    <t>etu2</t>
  </si>
  <si>
    <t>etu3</t>
  </si>
  <si>
    <t>etu4</t>
  </si>
  <si>
    <t>etu5</t>
  </si>
  <si>
    <t>etu6</t>
  </si>
  <si>
    <t>etu7</t>
  </si>
  <si>
    <t>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</si>
</sst>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readingOrder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110" zoomScaleNormal="110" workbookViewId="0">
      <selection activeCell="I2" sqref="I2"/>
    </sheetView>
  </sheetViews>
  <sheetFormatPr baseColWidth="10" defaultColWidth="9.140625" defaultRowHeight="15" x14ac:dyDescent="0.25"/>
  <cols>
    <col min="1" max="1" width="15.140625" customWidth="1"/>
    <col min="2" max="2" width="11.140625" customWidth="1"/>
    <col min="3" max="3" width="14.28515625" customWidth="1"/>
    <col min="4" max="4" width="13.85546875" customWidth="1"/>
    <col min="5" max="5" width="19" customWidth="1"/>
    <col min="6" max="7" width="12.140625" customWidth="1"/>
  </cols>
  <sheetData>
    <row r="1" spans="1:9" x14ac:dyDescent="0.25">
      <c r="A1" s="1" t="s">
        <v>0</v>
      </c>
      <c r="B1" s="1" t="s">
        <v>16</v>
      </c>
      <c r="C1" s="1" t="s">
        <v>18</v>
      </c>
      <c r="D1" s="1" t="s">
        <v>27</v>
      </c>
      <c r="E1" s="1" t="s">
        <v>32</v>
      </c>
      <c r="F1" s="1" t="s">
        <v>33</v>
      </c>
    </row>
    <row r="2" spans="1:9" x14ac:dyDescent="0.25">
      <c r="A2" s="2" t="s">
        <v>1</v>
      </c>
      <c r="B2" s="2" t="s">
        <v>12</v>
      </c>
      <c r="C2" s="2" t="s">
        <v>19</v>
      </c>
      <c r="D2" s="2" t="s">
        <v>28</v>
      </c>
      <c r="E2" s="2">
        <v>15</v>
      </c>
      <c r="F2" s="2">
        <v>5</v>
      </c>
      <c r="G2" t="str">
        <f>IF(AND(OR(OR(D2="attaquant",D2="défenseur"),D2="milieu"),E2&gt;1),"normale","exceptionnel")</f>
        <v>normale</v>
      </c>
      <c r="H2" t="str">
        <f>IF(AND(D2="gardien",E2&gt;1),"exceptionnelle","normale")</f>
        <v>normale</v>
      </c>
      <c r="I2" t="str">
        <f>IF(AND(NOT(D2="gardien"),E2&gt;1),"normale","excep")</f>
        <v>normale</v>
      </c>
    </row>
    <row r="3" spans="1:9" x14ac:dyDescent="0.25">
      <c r="A3" s="3" t="s">
        <v>2</v>
      </c>
      <c r="B3" s="2" t="s">
        <v>13</v>
      </c>
      <c r="C3" s="2" t="s">
        <v>20</v>
      </c>
      <c r="D3" s="2" t="s">
        <v>29</v>
      </c>
      <c r="E3" s="2">
        <v>12</v>
      </c>
      <c r="F3" s="2">
        <v>1</v>
      </c>
      <c r="G3" t="str">
        <f t="shared" ref="G3:G12" si="0">IF(AND(OR(OR(D3="attaquant",D3="défenseur"),D3="milieu"),E3&gt;1),"normale","exceptionnel")</f>
        <v>normale</v>
      </c>
      <c r="H3" t="str">
        <f t="shared" ref="H3:H12" si="1">IF(AND(D3="gardien",E3&gt;1),"exceptionnelle","normale")</f>
        <v>normale</v>
      </c>
      <c r="I3" t="str">
        <f t="shared" ref="I3:I12" si="2">IF(AND(NOT(D3="gardien"),E3&gt;1),"normale","excep")</f>
        <v>normale</v>
      </c>
    </row>
    <row r="4" spans="1:9" x14ac:dyDescent="0.25">
      <c r="A4" s="2" t="s">
        <v>3</v>
      </c>
      <c r="B4" s="2" t="s">
        <v>12</v>
      </c>
      <c r="C4" s="2" t="s">
        <v>21</v>
      </c>
      <c r="D4" s="2" t="s">
        <v>28</v>
      </c>
      <c r="E4" s="2">
        <v>19</v>
      </c>
      <c r="F4" s="2">
        <v>12</v>
      </c>
      <c r="G4" t="str">
        <f t="shared" si="0"/>
        <v>normale</v>
      </c>
      <c r="H4" t="str">
        <f t="shared" si="1"/>
        <v>normale</v>
      </c>
      <c r="I4" t="str">
        <f t="shared" si="2"/>
        <v>normale</v>
      </c>
    </row>
    <row r="5" spans="1:9" x14ac:dyDescent="0.25">
      <c r="A5" s="2" t="s">
        <v>4</v>
      </c>
      <c r="B5" s="2" t="s">
        <v>12</v>
      </c>
      <c r="C5" s="2" t="s">
        <v>19</v>
      </c>
      <c r="D5" s="2" t="s">
        <v>28</v>
      </c>
      <c r="E5" s="2">
        <v>17</v>
      </c>
      <c r="F5" s="2">
        <v>7</v>
      </c>
      <c r="G5" t="str">
        <f t="shared" si="0"/>
        <v>normale</v>
      </c>
      <c r="H5" t="str">
        <f t="shared" si="1"/>
        <v>normale</v>
      </c>
      <c r="I5" t="str">
        <f t="shared" si="2"/>
        <v>normale</v>
      </c>
    </row>
    <row r="6" spans="1:9" x14ac:dyDescent="0.25">
      <c r="A6" s="2" t="s">
        <v>5</v>
      </c>
      <c r="B6" s="2" t="s">
        <v>13</v>
      </c>
      <c r="C6" s="2" t="s">
        <v>22</v>
      </c>
      <c r="D6" s="2" t="s">
        <v>30</v>
      </c>
      <c r="E6" s="2">
        <v>3</v>
      </c>
      <c r="F6" s="2">
        <v>1</v>
      </c>
      <c r="G6" t="str">
        <f t="shared" si="0"/>
        <v>normale</v>
      </c>
      <c r="H6" t="str">
        <f t="shared" si="1"/>
        <v>normale</v>
      </c>
      <c r="I6" t="str">
        <f t="shared" si="2"/>
        <v>normale</v>
      </c>
    </row>
    <row r="7" spans="1:9" x14ac:dyDescent="0.25">
      <c r="A7" s="2" t="s">
        <v>6</v>
      </c>
      <c r="B7" s="2" t="s">
        <v>17</v>
      </c>
      <c r="C7" s="2" t="s">
        <v>23</v>
      </c>
      <c r="D7" s="2" t="s">
        <v>28</v>
      </c>
      <c r="E7" s="2">
        <v>45</v>
      </c>
      <c r="F7" s="2">
        <v>27</v>
      </c>
      <c r="G7" t="str">
        <f t="shared" si="0"/>
        <v>normale</v>
      </c>
      <c r="H7" t="str">
        <f t="shared" si="1"/>
        <v>normale</v>
      </c>
      <c r="I7" t="str">
        <f t="shared" si="2"/>
        <v>normale</v>
      </c>
    </row>
    <row r="8" spans="1:9" x14ac:dyDescent="0.25">
      <c r="A8" s="2" t="s">
        <v>7</v>
      </c>
      <c r="B8" s="2" t="s">
        <v>14</v>
      </c>
      <c r="C8" s="2" t="s">
        <v>23</v>
      </c>
      <c r="D8" s="2" t="s">
        <v>30</v>
      </c>
      <c r="E8" s="2">
        <v>6</v>
      </c>
      <c r="F8" s="2">
        <v>23</v>
      </c>
      <c r="G8" t="str">
        <f t="shared" si="0"/>
        <v>normale</v>
      </c>
      <c r="H8" t="str">
        <f t="shared" si="1"/>
        <v>normale</v>
      </c>
      <c r="I8" t="str">
        <f t="shared" si="2"/>
        <v>normale</v>
      </c>
    </row>
    <row r="9" spans="1:9" x14ac:dyDescent="0.25">
      <c r="A9" s="2" t="s">
        <v>8</v>
      </c>
      <c r="B9" s="2" t="s">
        <v>15</v>
      </c>
      <c r="C9" s="2" t="s">
        <v>23</v>
      </c>
      <c r="D9" s="2" t="s">
        <v>29</v>
      </c>
      <c r="E9" s="2">
        <v>6</v>
      </c>
      <c r="F9" s="2">
        <v>11</v>
      </c>
      <c r="G9" t="str">
        <f t="shared" si="0"/>
        <v>normale</v>
      </c>
      <c r="H9" t="str">
        <f t="shared" si="1"/>
        <v>normale</v>
      </c>
      <c r="I9" t="str">
        <f t="shared" si="2"/>
        <v>normale</v>
      </c>
    </row>
    <row r="10" spans="1:9" x14ac:dyDescent="0.25">
      <c r="A10" s="2" t="s">
        <v>9</v>
      </c>
      <c r="B10" s="2" t="s">
        <v>17</v>
      </c>
      <c r="C10" s="2" t="s">
        <v>24</v>
      </c>
      <c r="D10" s="2" t="s">
        <v>30</v>
      </c>
      <c r="E10" s="2">
        <v>2</v>
      </c>
      <c r="F10" s="2">
        <v>15</v>
      </c>
      <c r="G10" t="str">
        <f t="shared" si="0"/>
        <v>normale</v>
      </c>
      <c r="H10" t="str">
        <f t="shared" si="1"/>
        <v>normale</v>
      </c>
      <c r="I10" t="str">
        <f t="shared" si="2"/>
        <v>normale</v>
      </c>
    </row>
    <row r="11" spans="1:9" x14ac:dyDescent="0.25">
      <c r="A11" s="2" t="s">
        <v>10</v>
      </c>
      <c r="B11" s="2" t="s">
        <v>12</v>
      </c>
      <c r="C11" s="2" t="s">
        <v>25</v>
      </c>
      <c r="D11" s="2" t="s">
        <v>29</v>
      </c>
      <c r="E11" s="2">
        <v>13</v>
      </c>
      <c r="F11" s="2">
        <v>8</v>
      </c>
      <c r="G11" t="str">
        <f t="shared" si="0"/>
        <v>normale</v>
      </c>
      <c r="H11" t="str">
        <f t="shared" si="1"/>
        <v>normale</v>
      </c>
      <c r="I11" t="str">
        <f t="shared" si="2"/>
        <v>normale</v>
      </c>
    </row>
    <row r="12" spans="1:9" x14ac:dyDescent="0.25">
      <c r="A12" s="2" t="s">
        <v>11</v>
      </c>
      <c r="B12" s="2" t="s">
        <v>17</v>
      </c>
      <c r="C12" s="2" t="s">
        <v>26</v>
      </c>
      <c r="D12" s="2" t="s">
        <v>31</v>
      </c>
      <c r="E12" s="2">
        <v>0</v>
      </c>
      <c r="F12" s="2">
        <v>3</v>
      </c>
      <c r="G12" t="str">
        <f t="shared" si="0"/>
        <v>exceptionnel</v>
      </c>
      <c r="H12" t="str">
        <f t="shared" si="1"/>
        <v>normale</v>
      </c>
      <c r="I12" t="str">
        <f t="shared" si="2"/>
        <v>excep</v>
      </c>
    </row>
    <row r="15" spans="1:9" x14ac:dyDescent="0.25">
      <c r="D15" s="6" t="s">
        <v>34</v>
      </c>
      <c r="E15" s="6" t="s">
        <v>35</v>
      </c>
    </row>
    <row r="16" spans="1:9" x14ac:dyDescent="0.25">
      <c r="D16" s="4">
        <v>1</v>
      </c>
      <c r="E16" s="4">
        <f>SUM(E2:E12)</f>
        <v>138</v>
      </c>
    </row>
    <row r="17" spans="4:5" x14ac:dyDescent="0.25">
      <c r="D17" s="4">
        <v>2</v>
      </c>
      <c r="E17" s="4">
        <f>SUMIF(C2:C12,"Real Madrid",E2:E12)</f>
        <v>57</v>
      </c>
    </row>
    <row r="18" spans="4:5" x14ac:dyDescent="0.25">
      <c r="D18" s="4">
        <v>3</v>
      </c>
      <c r="E18" s="4">
        <f>SUMIF(B2:B12,"Algérienne",E2:E12)</f>
        <v>15</v>
      </c>
    </row>
    <row r="19" spans="4:5" x14ac:dyDescent="0.25">
      <c r="D19" s="4">
        <v>4</v>
      </c>
      <c r="E19" s="4">
        <f>SUMIFS(E2:E12,D2:D12,"attaquant",C2:C12,"Real Madrid")</f>
        <v>45</v>
      </c>
    </row>
    <row r="20" spans="4:5" x14ac:dyDescent="0.25">
      <c r="D20" s="4">
        <v>5</v>
      </c>
      <c r="E20" s="4">
        <f>SUMIFS(F2:F12,D2:D12,"Milieu",E2:E12,"&gt;5")</f>
        <v>20</v>
      </c>
    </row>
    <row r="21" spans="4:5" x14ac:dyDescent="0.25">
      <c r="D21" s="4">
        <v>6</v>
      </c>
      <c r="E21" s="4">
        <f>AVERAGE(F2:F12)</f>
        <v>10.272727272727273</v>
      </c>
    </row>
    <row r="22" spans="4:5" x14ac:dyDescent="0.25">
      <c r="D22" s="4">
        <v>7</v>
      </c>
      <c r="E22" s="4">
        <f>MAX(F3,F6)</f>
        <v>1</v>
      </c>
    </row>
    <row r="23" spans="4:5" x14ac:dyDescent="0.25">
      <c r="D23" s="4">
        <v>8</v>
      </c>
      <c r="E23" s="4">
        <f>MAX(SUMIF(D2:D12,"attaquant",E2:E12),SUMIF(D2:D12,"Défenseur",E2:E12))</f>
        <v>96</v>
      </c>
    </row>
    <row r="24" spans="4:5" x14ac:dyDescent="0.25">
      <c r="D24" s="4">
        <v>9</v>
      </c>
      <c r="E24" s="4">
        <f>MIN(SUMIF(B2:B12,B2,F2:F12),SUMIF(B2:B12,B7,F2:F12))</f>
        <v>32</v>
      </c>
    </row>
    <row r="25" spans="4:5" x14ac:dyDescent="0.25">
      <c r="D25" s="4">
        <v>10</v>
      </c>
      <c r="E25" s="4">
        <f>SUMPRODUCT((D2:D12="Attaquant")*(B2:B12="Argentine"))</f>
        <v>3</v>
      </c>
    </row>
    <row r="26" spans="4:5" x14ac:dyDescent="0.25">
      <c r="D26" s="4">
        <v>11</v>
      </c>
      <c r="E26" s="4">
        <f>SUMPRODUCT((C2:C12=C2)*(F2:F12&gt;3))</f>
        <v>2</v>
      </c>
    </row>
    <row r="27" spans="4:5" x14ac:dyDescent="0.25">
      <c r="D27" s="5">
        <v>12</v>
      </c>
      <c r="E27" s="4">
        <f>SUMPRODUCT((E2:E12&gt;5)*(F2:F12&gt;3))</f>
        <v>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2824-1BDA-4540-91F4-6066DD6581B9}">
  <dimension ref="A1:F8"/>
  <sheetViews>
    <sheetView zoomScale="150" zoomScaleNormal="150" workbookViewId="0">
      <selection activeCell="G2" sqref="G2"/>
    </sheetView>
  </sheetViews>
  <sheetFormatPr baseColWidth="10" defaultRowHeight="15" x14ac:dyDescent="0.25"/>
  <sheetData>
    <row r="1" spans="1:6" x14ac:dyDescent="0.25">
      <c r="A1" s="8" t="s">
        <v>36</v>
      </c>
      <c r="B1" s="8" t="s">
        <v>37</v>
      </c>
      <c r="C1" s="8" t="s">
        <v>40</v>
      </c>
      <c r="D1" s="8" t="s">
        <v>38</v>
      </c>
      <c r="E1" s="8" t="s">
        <v>39</v>
      </c>
      <c r="F1" s="8" t="s">
        <v>50</v>
      </c>
    </row>
    <row r="2" spans="1:6" x14ac:dyDescent="0.25">
      <c r="A2" s="7" t="s">
        <v>43</v>
      </c>
      <c r="B2" s="7" t="s">
        <v>41</v>
      </c>
      <c r="C2" s="7">
        <v>21</v>
      </c>
      <c r="D2" s="7">
        <v>50</v>
      </c>
      <c r="E2" s="7">
        <v>160</v>
      </c>
      <c r="F2" s="7" t="str">
        <f>IF(AND(D2&gt;60,E2&lt;150),"obèse","normale")</f>
        <v>normale</v>
      </c>
    </row>
    <row r="3" spans="1:6" x14ac:dyDescent="0.25">
      <c r="A3" s="7" t="s">
        <v>44</v>
      </c>
      <c r="B3" s="7" t="s">
        <v>42</v>
      </c>
      <c r="C3" s="7">
        <v>15</v>
      </c>
      <c r="D3" s="7">
        <v>55</v>
      </c>
      <c r="E3" s="7">
        <v>155</v>
      </c>
      <c r="F3" s="7" t="str">
        <f t="shared" ref="F3:F8" si="0">IF(AND(D3&gt;60,E3&lt;150),"obèse","normale")</f>
        <v>normale</v>
      </c>
    </row>
    <row r="4" spans="1:6" x14ac:dyDescent="0.25">
      <c r="A4" s="7" t="s">
        <v>45</v>
      </c>
      <c r="B4" s="7" t="s">
        <v>42</v>
      </c>
      <c r="C4" s="7">
        <v>25</v>
      </c>
      <c r="D4" s="7">
        <v>65</v>
      </c>
      <c r="E4" s="7">
        <v>145</v>
      </c>
      <c r="F4" s="7" t="str">
        <f t="shared" si="0"/>
        <v>obèse</v>
      </c>
    </row>
    <row r="5" spans="1:6" x14ac:dyDescent="0.25">
      <c r="A5" s="7" t="s">
        <v>46</v>
      </c>
      <c r="B5" s="7" t="s">
        <v>41</v>
      </c>
      <c r="C5" s="7">
        <v>28</v>
      </c>
      <c r="D5" s="7">
        <v>74</v>
      </c>
      <c r="E5" s="7">
        <v>174</v>
      </c>
      <c r="F5" s="7" t="str">
        <f t="shared" si="0"/>
        <v>normale</v>
      </c>
    </row>
    <row r="6" spans="1:6" x14ac:dyDescent="0.25">
      <c r="A6" s="7" t="s">
        <v>47</v>
      </c>
      <c r="B6" s="7" t="s">
        <v>41</v>
      </c>
      <c r="C6" s="7">
        <v>19</v>
      </c>
      <c r="D6" s="7">
        <v>80</v>
      </c>
      <c r="E6" s="7">
        <v>169</v>
      </c>
      <c r="F6" s="7" t="str">
        <f t="shared" si="0"/>
        <v>normale</v>
      </c>
    </row>
    <row r="7" spans="1:6" x14ac:dyDescent="0.25">
      <c r="A7" s="7" t="s">
        <v>48</v>
      </c>
      <c r="B7" s="7" t="s">
        <v>42</v>
      </c>
      <c r="C7" s="7">
        <v>20</v>
      </c>
      <c r="D7" s="7">
        <v>66</v>
      </c>
      <c r="E7" s="7">
        <v>166</v>
      </c>
      <c r="F7" s="7" t="str">
        <f t="shared" si="0"/>
        <v>normale</v>
      </c>
    </row>
    <row r="8" spans="1:6" x14ac:dyDescent="0.25">
      <c r="A8" s="7" t="s">
        <v>49</v>
      </c>
      <c r="B8" s="7" t="s">
        <v>41</v>
      </c>
      <c r="C8" s="7">
        <v>17</v>
      </c>
      <c r="D8" s="7">
        <v>59</v>
      </c>
      <c r="E8" s="7">
        <v>179</v>
      </c>
      <c r="F8" s="7" t="str">
        <f t="shared" si="0"/>
        <v>normale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ورقة1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YACINE</dc:creator>
  <cp:lastModifiedBy>Pc</cp:lastModifiedBy>
  <dcterms:created xsi:type="dcterms:W3CDTF">2015-06-05T18:17:20Z</dcterms:created>
  <dcterms:modified xsi:type="dcterms:W3CDTF">2021-12-02T14:45:58Z</dcterms:modified>
</cp:coreProperties>
</file>